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35" yWindow="180" windowWidth="14430" windowHeight="1252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1'!$A$11:$CT$182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M182" i="1" l="1"/>
  <c r="CS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L181" i="1"/>
  <c r="CS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L180" i="1"/>
  <c r="CS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L179" i="1"/>
  <c r="CS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CT178" i="1" s="1"/>
  <c r="L178" i="1"/>
  <c r="CS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CT177" i="1" s="1"/>
  <c r="L177" i="1"/>
  <c r="CS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L176" i="1"/>
  <c r="CS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L175" i="1"/>
  <c r="CS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L174" i="1"/>
  <c r="CS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L173" i="1"/>
  <c r="CS172" i="1"/>
  <c r="CR172" i="1"/>
  <c r="CR171" i="1" s="1"/>
  <c r="CP172" i="1"/>
  <c r="CP171" i="1" s="1"/>
  <c r="CN172" i="1"/>
  <c r="CN171" i="1" s="1"/>
  <c r="CL172" i="1"/>
  <c r="CJ172" i="1"/>
  <c r="CH172" i="1"/>
  <c r="CH171" i="1" s="1"/>
  <c r="CF172" i="1"/>
  <c r="CF171" i="1" s="1"/>
  <c r="CD172" i="1"/>
  <c r="CB172" i="1"/>
  <c r="BZ172" i="1"/>
  <c r="BZ171" i="1" s="1"/>
  <c r="BX172" i="1"/>
  <c r="BX171" i="1" s="1"/>
  <c r="BV172" i="1"/>
  <c r="BT172" i="1"/>
  <c r="BT171" i="1" s="1"/>
  <c r="BR172" i="1"/>
  <c r="BR171" i="1" s="1"/>
  <c r="BP172" i="1"/>
  <c r="BP171" i="1" s="1"/>
  <c r="BN172" i="1"/>
  <c r="BL172" i="1"/>
  <c r="BJ172" i="1"/>
  <c r="BJ171" i="1" s="1"/>
  <c r="BH172" i="1"/>
  <c r="BH171" i="1" s="1"/>
  <c r="BF172" i="1"/>
  <c r="BD172" i="1"/>
  <c r="BB172" i="1"/>
  <c r="BB171" i="1" s="1"/>
  <c r="AZ172" i="1"/>
  <c r="AZ171" i="1" s="1"/>
  <c r="AX172" i="1"/>
  <c r="AV172" i="1"/>
  <c r="AT172" i="1"/>
  <c r="AT171" i="1" s="1"/>
  <c r="AR172" i="1"/>
  <c r="AR171" i="1" s="1"/>
  <c r="AP172" i="1"/>
  <c r="AN172" i="1"/>
  <c r="AN171" i="1" s="1"/>
  <c r="AL172" i="1"/>
  <c r="AL171" i="1" s="1"/>
  <c r="AJ172" i="1"/>
  <c r="AJ171" i="1" s="1"/>
  <c r="AH172" i="1"/>
  <c r="AF172" i="1"/>
  <c r="AD172" i="1"/>
  <c r="AD171" i="1" s="1"/>
  <c r="AB172" i="1"/>
  <c r="AB171" i="1" s="1"/>
  <c r="Z172" i="1"/>
  <c r="X172" i="1"/>
  <c r="V172" i="1"/>
  <c r="V171" i="1" s="1"/>
  <c r="T172" i="1"/>
  <c r="T171" i="1" s="1"/>
  <c r="R172" i="1"/>
  <c r="P172" i="1"/>
  <c r="N172" i="1"/>
  <c r="L172" i="1"/>
  <c r="L171" i="1" s="1"/>
  <c r="CQ171" i="1"/>
  <c r="CO171" i="1"/>
  <c r="CK171" i="1"/>
  <c r="CJ171" i="1"/>
  <c r="CI171" i="1"/>
  <c r="CG171" i="1"/>
  <c r="CE171" i="1"/>
  <c r="CC171" i="1"/>
  <c r="CB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D171" i="1"/>
  <c r="BC171" i="1"/>
  <c r="BA171" i="1"/>
  <c r="AY171" i="1"/>
  <c r="AW171" i="1"/>
  <c r="AV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X171" i="1"/>
  <c r="W171" i="1"/>
  <c r="U171" i="1"/>
  <c r="S171" i="1"/>
  <c r="Q171" i="1"/>
  <c r="P171" i="1"/>
  <c r="O171" i="1"/>
  <c r="M171" i="1"/>
  <c r="K171" i="1"/>
  <c r="CS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L170" i="1"/>
  <c r="CS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L169" i="1"/>
  <c r="CS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L168" i="1"/>
  <c r="CS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L167" i="1"/>
  <c r="CS166" i="1"/>
  <c r="CR166" i="1"/>
  <c r="CP166" i="1"/>
  <c r="CN166" i="1"/>
  <c r="CN165" i="1" s="1"/>
  <c r="CL166" i="1"/>
  <c r="CL165" i="1" s="1"/>
  <c r="CJ166" i="1"/>
  <c r="CJ165" i="1" s="1"/>
  <c r="CH166" i="1"/>
  <c r="CF166" i="1"/>
  <c r="CD166" i="1"/>
  <c r="CD165" i="1" s="1"/>
  <c r="CB166" i="1"/>
  <c r="CB165" i="1" s="1"/>
  <c r="BZ166" i="1"/>
  <c r="BX166" i="1"/>
  <c r="BV166" i="1"/>
  <c r="BV165" i="1" s="1"/>
  <c r="BT166" i="1"/>
  <c r="BT165" i="1" s="1"/>
  <c r="BR166" i="1"/>
  <c r="BP166" i="1"/>
  <c r="BN166" i="1"/>
  <c r="BN165" i="1" s="1"/>
  <c r="BL166" i="1"/>
  <c r="BL165" i="1" s="1"/>
  <c r="BJ166" i="1"/>
  <c r="BH166" i="1"/>
  <c r="BF166" i="1"/>
  <c r="BF165" i="1" s="1"/>
  <c r="BD166" i="1"/>
  <c r="BD165" i="1" s="1"/>
  <c r="BB166" i="1"/>
  <c r="AZ166" i="1"/>
  <c r="AX166" i="1"/>
  <c r="AX165" i="1" s="1"/>
  <c r="AV166" i="1"/>
  <c r="AV165" i="1" s="1"/>
  <c r="AT166" i="1"/>
  <c r="AR166" i="1"/>
  <c r="AP166" i="1"/>
  <c r="AP165" i="1" s="1"/>
  <c r="AN166" i="1"/>
  <c r="AN165" i="1" s="1"/>
  <c r="AL166" i="1"/>
  <c r="AJ166" i="1"/>
  <c r="AH166" i="1"/>
  <c r="AH165" i="1" s="1"/>
  <c r="AF166" i="1"/>
  <c r="AF165" i="1" s="1"/>
  <c r="AD166" i="1"/>
  <c r="AB166" i="1"/>
  <c r="Z166" i="1"/>
  <c r="Z165" i="1" s="1"/>
  <c r="X166" i="1"/>
  <c r="X165" i="1" s="1"/>
  <c r="V166" i="1"/>
  <c r="T166" i="1"/>
  <c r="R166" i="1"/>
  <c r="R165" i="1" s="1"/>
  <c r="P166" i="1"/>
  <c r="P165" i="1" s="1"/>
  <c r="N166" i="1"/>
  <c r="L166" i="1"/>
  <c r="CS165" i="1"/>
  <c r="CR165" i="1"/>
  <c r="CQ165" i="1"/>
  <c r="CO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K165" i="1"/>
  <c r="CS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L164" i="1"/>
  <c r="CS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L163" i="1"/>
  <c r="CS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L162" i="1"/>
  <c r="CS161" i="1"/>
  <c r="CS160" i="1" s="1"/>
  <c r="CR161" i="1"/>
  <c r="CR160" i="1" s="1"/>
  <c r="CP161" i="1"/>
  <c r="CN161" i="1"/>
  <c r="CL161" i="1"/>
  <c r="CL160" i="1" s="1"/>
  <c r="CJ161" i="1"/>
  <c r="CJ160" i="1" s="1"/>
  <c r="CH161" i="1"/>
  <c r="CF161" i="1"/>
  <c r="CD161" i="1"/>
  <c r="CB161" i="1"/>
  <c r="CB160" i="1" s="1"/>
  <c r="BZ161" i="1"/>
  <c r="BX161" i="1"/>
  <c r="BV161" i="1"/>
  <c r="BV160" i="1" s="1"/>
  <c r="BT161" i="1"/>
  <c r="BT160" i="1" s="1"/>
  <c r="BR161" i="1"/>
  <c r="BP161" i="1"/>
  <c r="BN161" i="1"/>
  <c r="BN160" i="1" s="1"/>
  <c r="BL161" i="1"/>
  <c r="BL160" i="1" s="1"/>
  <c r="BJ161" i="1"/>
  <c r="BH161" i="1"/>
  <c r="BF161" i="1"/>
  <c r="BF160" i="1" s="1"/>
  <c r="BD161" i="1"/>
  <c r="BD160" i="1" s="1"/>
  <c r="BB161" i="1"/>
  <c r="AZ161" i="1"/>
  <c r="AX161" i="1"/>
  <c r="AX160" i="1" s="1"/>
  <c r="AV161" i="1"/>
  <c r="AV160" i="1" s="1"/>
  <c r="AT161" i="1"/>
  <c r="AR161" i="1"/>
  <c r="AP161" i="1"/>
  <c r="AP160" i="1" s="1"/>
  <c r="AN161" i="1"/>
  <c r="AN160" i="1" s="1"/>
  <c r="AL161" i="1"/>
  <c r="AJ161" i="1"/>
  <c r="AH161" i="1"/>
  <c r="AH160" i="1" s="1"/>
  <c r="AF161" i="1"/>
  <c r="AF160" i="1" s="1"/>
  <c r="AD161" i="1"/>
  <c r="AB161" i="1"/>
  <c r="Z161" i="1"/>
  <c r="Z160" i="1" s="1"/>
  <c r="X161" i="1"/>
  <c r="X160" i="1" s="1"/>
  <c r="V161" i="1"/>
  <c r="T161" i="1"/>
  <c r="R161" i="1"/>
  <c r="R160" i="1" s="1"/>
  <c r="P161" i="1"/>
  <c r="P160" i="1" s="1"/>
  <c r="N161" i="1"/>
  <c r="L161" i="1"/>
  <c r="CQ160" i="1"/>
  <c r="CO160" i="1"/>
  <c r="CK160" i="1"/>
  <c r="CI160" i="1"/>
  <c r="CG160" i="1"/>
  <c r="CF160" i="1"/>
  <c r="CE160" i="1"/>
  <c r="CC160" i="1"/>
  <c r="CA160" i="1"/>
  <c r="BY160" i="1"/>
  <c r="BW160" i="1"/>
  <c r="BU160" i="1"/>
  <c r="BS160" i="1"/>
  <c r="BQ160" i="1"/>
  <c r="BP160" i="1"/>
  <c r="BO160" i="1"/>
  <c r="BM160" i="1"/>
  <c r="BK160" i="1"/>
  <c r="BI160" i="1"/>
  <c r="BG160" i="1"/>
  <c r="BE160" i="1"/>
  <c r="BC160" i="1"/>
  <c r="BA160" i="1"/>
  <c r="AZ160" i="1"/>
  <c r="AY160" i="1"/>
  <c r="AW160" i="1"/>
  <c r="AU160" i="1"/>
  <c r="AS160" i="1"/>
  <c r="AQ160" i="1"/>
  <c r="AO160" i="1"/>
  <c r="AM160" i="1"/>
  <c r="AK160" i="1"/>
  <c r="AJ160" i="1"/>
  <c r="AI160" i="1"/>
  <c r="AG160" i="1"/>
  <c r="AE160" i="1"/>
  <c r="AC160" i="1"/>
  <c r="AA160" i="1"/>
  <c r="Y160" i="1"/>
  <c r="W160" i="1"/>
  <c r="U160" i="1"/>
  <c r="T160" i="1"/>
  <c r="S160" i="1"/>
  <c r="Q160" i="1"/>
  <c r="O160" i="1"/>
  <c r="M160" i="1"/>
  <c r="K160" i="1"/>
  <c r="CS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L159" i="1"/>
  <c r="CS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L158" i="1"/>
  <c r="CS157" i="1"/>
  <c r="CR157" i="1"/>
  <c r="CP157" i="1"/>
  <c r="CN157" i="1"/>
  <c r="CN156" i="1" s="1"/>
  <c r="CL157" i="1"/>
  <c r="CL156" i="1" s="1"/>
  <c r="CJ157" i="1"/>
  <c r="CJ156" i="1" s="1"/>
  <c r="CH157" i="1"/>
  <c r="CH156" i="1" s="1"/>
  <c r="CF157" i="1"/>
  <c r="CF156" i="1" s="1"/>
  <c r="CD157" i="1"/>
  <c r="CD156" i="1" s="1"/>
  <c r="CB157" i="1"/>
  <c r="CB156" i="1" s="1"/>
  <c r="BZ157" i="1"/>
  <c r="BX157" i="1"/>
  <c r="BV157" i="1"/>
  <c r="BV156" i="1" s="1"/>
  <c r="BT157" i="1"/>
  <c r="BT156" i="1" s="1"/>
  <c r="BR157" i="1"/>
  <c r="BP157" i="1"/>
  <c r="BP156" i="1" s="1"/>
  <c r="BN157" i="1"/>
  <c r="BN156" i="1" s="1"/>
  <c r="BL157" i="1"/>
  <c r="BL156" i="1" s="1"/>
  <c r="BJ157" i="1"/>
  <c r="BH157" i="1"/>
  <c r="BF157" i="1"/>
  <c r="BF156" i="1" s="1"/>
  <c r="BD157" i="1"/>
  <c r="BD156" i="1" s="1"/>
  <c r="BB157" i="1"/>
  <c r="BB156" i="1" s="1"/>
  <c r="AZ157" i="1"/>
  <c r="AZ156" i="1" s="1"/>
  <c r="AX157" i="1"/>
  <c r="AX156" i="1" s="1"/>
  <c r="AV157" i="1"/>
  <c r="AV156" i="1" s="1"/>
  <c r="AT157" i="1"/>
  <c r="AR157" i="1"/>
  <c r="AP157" i="1"/>
  <c r="AP156" i="1" s="1"/>
  <c r="AN157" i="1"/>
  <c r="AN156" i="1" s="1"/>
  <c r="AL157" i="1"/>
  <c r="AJ157" i="1"/>
  <c r="AJ156" i="1" s="1"/>
  <c r="AH157" i="1"/>
  <c r="AH156" i="1" s="1"/>
  <c r="AF157" i="1"/>
  <c r="AF156" i="1" s="1"/>
  <c r="AD157" i="1"/>
  <c r="AB157" i="1"/>
  <c r="Z157" i="1"/>
  <c r="Z156" i="1" s="1"/>
  <c r="X157" i="1"/>
  <c r="X156" i="1" s="1"/>
  <c r="V157" i="1"/>
  <c r="V156" i="1" s="1"/>
  <c r="T157" i="1"/>
  <c r="T156" i="1" s="1"/>
  <c r="R157" i="1"/>
  <c r="R156" i="1" s="1"/>
  <c r="P157" i="1"/>
  <c r="P156" i="1" s="1"/>
  <c r="N157" i="1"/>
  <c r="L157" i="1"/>
  <c r="CS156" i="1"/>
  <c r="CR156" i="1"/>
  <c r="CQ156" i="1"/>
  <c r="CP156" i="1"/>
  <c r="CO156" i="1"/>
  <c r="CK156" i="1"/>
  <c r="CI156" i="1"/>
  <c r="CG156" i="1"/>
  <c r="CE156" i="1"/>
  <c r="CC156" i="1"/>
  <c r="CA156" i="1"/>
  <c r="BZ156" i="1"/>
  <c r="BY156" i="1"/>
  <c r="BX156" i="1"/>
  <c r="BW156" i="1"/>
  <c r="BU156" i="1"/>
  <c r="BS156" i="1"/>
  <c r="BR156" i="1"/>
  <c r="BQ156" i="1"/>
  <c r="BO156" i="1"/>
  <c r="BM156" i="1"/>
  <c r="BK156" i="1"/>
  <c r="BJ156" i="1"/>
  <c r="BI156" i="1"/>
  <c r="BH156" i="1"/>
  <c r="BG156" i="1"/>
  <c r="BE156" i="1"/>
  <c r="BC156" i="1"/>
  <c r="BA156" i="1"/>
  <c r="AY156" i="1"/>
  <c r="AW156" i="1"/>
  <c r="AU156" i="1"/>
  <c r="AT156" i="1"/>
  <c r="AS156" i="1"/>
  <c r="AR156" i="1"/>
  <c r="AQ156" i="1"/>
  <c r="AO156" i="1"/>
  <c r="AM156" i="1"/>
  <c r="AL156" i="1"/>
  <c r="AK156" i="1"/>
  <c r="AI156" i="1"/>
  <c r="AG156" i="1"/>
  <c r="AE156" i="1"/>
  <c r="AD156" i="1"/>
  <c r="AC156" i="1"/>
  <c r="AB156" i="1"/>
  <c r="AA156" i="1"/>
  <c r="Y156" i="1"/>
  <c r="W156" i="1"/>
  <c r="U156" i="1"/>
  <c r="S156" i="1"/>
  <c r="Q156" i="1"/>
  <c r="O156" i="1"/>
  <c r="N156" i="1"/>
  <c r="M156" i="1"/>
  <c r="L156" i="1"/>
  <c r="K156" i="1"/>
  <c r="CS155" i="1"/>
  <c r="CS154" i="1" s="1"/>
  <c r="CR155" i="1"/>
  <c r="CR154" i="1" s="1"/>
  <c r="CP155" i="1"/>
  <c r="CP154" i="1" s="1"/>
  <c r="CN155" i="1"/>
  <c r="CL155" i="1"/>
  <c r="CL154" i="1" s="1"/>
  <c r="CJ155" i="1"/>
  <c r="CH155" i="1"/>
  <c r="CH154" i="1" s="1"/>
  <c r="CF155" i="1"/>
  <c r="CD155" i="1"/>
  <c r="CD154" i="1" s="1"/>
  <c r="CB155" i="1"/>
  <c r="BZ155" i="1"/>
  <c r="BZ154" i="1" s="1"/>
  <c r="BX155" i="1"/>
  <c r="BV155" i="1"/>
  <c r="BV154" i="1" s="1"/>
  <c r="BT155" i="1"/>
  <c r="BT154" i="1" s="1"/>
  <c r="BR155" i="1"/>
  <c r="BP155" i="1"/>
  <c r="BN155" i="1"/>
  <c r="BN154" i="1" s="1"/>
  <c r="BL155" i="1"/>
  <c r="BL154" i="1" s="1"/>
  <c r="BJ155" i="1"/>
  <c r="BJ154" i="1" s="1"/>
  <c r="BH155" i="1"/>
  <c r="BH154" i="1" s="1"/>
  <c r="BF155" i="1"/>
  <c r="BF154" i="1" s="1"/>
  <c r="BD155" i="1"/>
  <c r="BB155" i="1"/>
  <c r="BB154" i="1" s="1"/>
  <c r="AZ155" i="1"/>
  <c r="AX155" i="1"/>
  <c r="AX154" i="1" s="1"/>
  <c r="AV155" i="1"/>
  <c r="AT155" i="1"/>
  <c r="AT154" i="1" s="1"/>
  <c r="AR155" i="1"/>
  <c r="AR154" i="1" s="1"/>
  <c r="AP155" i="1"/>
  <c r="AP154" i="1" s="1"/>
  <c r="AN155" i="1"/>
  <c r="AN154" i="1" s="1"/>
  <c r="AL155" i="1"/>
  <c r="AL154" i="1" s="1"/>
  <c r="AJ155" i="1"/>
  <c r="AH155" i="1"/>
  <c r="AH154" i="1" s="1"/>
  <c r="AF155" i="1"/>
  <c r="AF154" i="1" s="1"/>
  <c r="AD155" i="1"/>
  <c r="AD154" i="1" s="1"/>
  <c r="AB155" i="1"/>
  <c r="Z155" i="1"/>
  <c r="Z154" i="1" s="1"/>
  <c r="X155" i="1"/>
  <c r="V155" i="1"/>
  <c r="V154" i="1" s="1"/>
  <c r="T155" i="1"/>
  <c r="R155" i="1"/>
  <c r="R154" i="1" s="1"/>
  <c r="P155" i="1"/>
  <c r="N155" i="1"/>
  <c r="CT155" i="1" s="1"/>
  <c r="CT154" i="1" s="1"/>
  <c r="L155" i="1"/>
  <c r="CQ154" i="1"/>
  <c r="CO154" i="1"/>
  <c r="CN154" i="1"/>
  <c r="CK154" i="1"/>
  <c r="CJ154" i="1"/>
  <c r="CI154" i="1"/>
  <c r="CG154" i="1"/>
  <c r="CF154" i="1"/>
  <c r="CE154" i="1"/>
  <c r="CC154" i="1"/>
  <c r="CB154" i="1"/>
  <c r="CA154" i="1"/>
  <c r="BY154" i="1"/>
  <c r="BX154" i="1"/>
  <c r="BW154" i="1"/>
  <c r="BU154" i="1"/>
  <c r="BS154" i="1"/>
  <c r="BR154" i="1"/>
  <c r="BQ154" i="1"/>
  <c r="BP154" i="1"/>
  <c r="BO154" i="1"/>
  <c r="BM154" i="1"/>
  <c r="BK154" i="1"/>
  <c r="BI154" i="1"/>
  <c r="BG154" i="1"/>
  <c r="BE154" i="1"/>
  <c r="BD154" i="1"/>
  <c r="BC154" i="1"/>
  <c r="BA154" i="1"/>
  <c r="AZ154" i="1"/>
  <c r="AY154" i="1"/>
  <c r="AW154" i="1"/>
  <c r="AV154" i="1"/>
  <c r="AU154" i="1"/>
  <c r="AS154" i="1"/>
  <c r="AQ154" i="1"/>
  <c r="AO154" i="1"/>
  <c r="AM154" i="1"/>
  <c r="AK154" i="1"/>
  <c r="AJ154" i="1"/>
  <c r="AI154" i="1"/>
  <c r="AG154" i="1"/>
  <c r="AE154" i="1"/>
  <c r="AC154" i="1"/>
  <c r="AB154" i="1"/>
  <c r="AA154" i="1"/>
  <c r="Y154" i="1"/>
  <c r="X154" i="1"/>
  <c r="W154" i="1"/>
  <c r="U154" i="1"/>
  <c r="T154" i="1"/>
  <c r="S154" i="1"/>
  <c r="Q154" i="1"/>
  <c r="P154" i="1"/>
  <c r="O154" i="1"/>
  <c r="M154" i="1"/>
  <c r="L154" i="1"/>
  <c r="K154" i="1"/>
  <c r="CS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CS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CS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CS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L150" i="1"/>
  <c r="CS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CS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CS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L147" i="1"/>
  <c r="CS146" i="1"/>
  <c r="CR146" i="1"/>
  <c r="CP146" i="1"/>
  <c r="CP145" i="1" s="1"/>
  <c r="CN146" i="1"/>
  <c r="CN145" i="1" s="1"/>
  <c r="CL146" i="1"/>
  <c r="CL145" i="1" s="1"/>
  <c r="CJ146" i="1"/>
  <c r="CH146" i="1"/>
  <c r="CH145" i="1" s="1"/>
  <c r="CF146" i="1"/>
  <c r="CF145" i="1" s="1"/>
  <c r="CD146" i="1"/>
  <c r="CD145" i="1" s="1"/>
  <c r="CB146" i="1"/>
  <c r="CB145" i="1" s="1"/>
  <c r="BZ146" i="1"/>
  <c r="BZ145" i="1" s="1"/>
  <c r="BX146" i="1"/>
  <c r="BX145" i="1" s="1"/>
  <c r="BV146" i="1"/>
  <c r="BV145" i="1" s="1"/>
  <c r="BT146" i="1"/>
  <c r="BR146" i="1"/>
  <c r="BR145" i="1" s="1"/>
  <c r="BP146" i="1"/>
  <c r="BP145" i="1" s="1"/>
  <c r="BN146" i="1"/>
  <c r="BN145" i="1" s="1"/>
  <c r="BL146" i="1"/>
  <c r="BJ146" i="1"/>
  <c r="BJ145" i="1" s="1"/>
  <c r="BH146" i="1"/>
  <c r="BH145" i="1" s="1"/>
  <c r="BF146" i="1"/>
  <c r="BF145" i="1" s="1"/>
  <c r="BD146" i="1"/>
  <c r="BB146" i="1"/>
  <c r="BB145" i="1" s="1"/>
  <c r="AZ146" i="1"/>
  <c r="AZ145" i="1" s="1"/>
  <c r="AX146" i="1"/>
  <c r="AX145" i="1" s="1"/>
  <c r="AV146" i="1"/>
  <c r="AV145" i="1" s="1"/>
  <c r="AT146" i="1"/>
  <c r="AT145" i="1" s="1"/>
  <c r="AR146" i="1"/>
  <c r="AR145" i="1" s="1"/>
  <c r="AP146" i="1"/>
  <c r="AP145" i="1" s="1"/>
  <c r="AN146" i="1"/>
  <c r="AL146" i="1"/>
  <c r="AL145" i="1" s="1"/>
  <c r="AJ146" i="1"/>
  <c r="AJ145" i="1" s="1"/>
  <c r="AH146" i="1"/>
  <c r="AH145" i="1" s="1"/>
  <c r="AF146" i="1"/>
  <c r="AD146" i="1"/>
  <c r="AD145" i="1" s="1"/>
  <c r="AB146" i="1"/>
  <c r="AB145" i="1" s="1"/>
  <c r="Z146" i="1"/>
  <c r="Z145" i="1" s="1"/>
  <c r="X146" i="1"/>
  <c r="V146" i="1"/>
  <c r="V145" i="1" s="1"/>
  <c r="T146" i="1"/>
  <c r="T145" i="1" s="1"/>
  <c r="R146" i="1"/>
  <c r="R145" i="1" s="1"/>
  <c r="P146" i="1"/>
  <c r="P145" i="1" s="1"/>
  <c r="N146" i="1"/>
  <c r="L146" i="1"/>
  <c r="L145" i="1" s="1"/>
  <c r="CS145" i="1"/>
  <c r="CR145" i="1"/>
  <c r="CQ145" i="1"/>
  <c r="CO145" i="1"/>
  <c r="CK145" i="1"/>
  <c r="CJ145" i="1"/>
  <c r="CI145" i="1"/>
  <c r="CG145" i="1"/>
  <c r="CE145" i="1"/>
  <c r="CC145" i="1"/>
  <c r="CA145" i="1"/>
  <c r="BY145" i="1"/>
  <c r="BW145" i="1"/>
  <c r="BU145" i="1"/>
  <c r="BT145" i="1"/>
  <c r="BS145" i="1"/>
  <c r="BQ145" i="1"/>
  <c r="BO145" i="1"/>
  <c r="BM145" i="1"/>
  <c r="BL145" i="1"/>
  <c r="BK145" i="1"/>
  <c r="BI145" i="1"/>
  <c r="BG145" i="1"/>
  <c r="BE145" i="1"/>
  <c r="BD145" i="1"/>
  <c r="BC145" i="1"/>
  <c r="BA145" i="1"/>
  <c r="AY145" i="1"/>
  <c r="AW145" i="1"/>
  <c r="AU145" i="1"/>
  <c r="AS145" i="1"/>
  <c r="AQ145" i="1"/>
  <c r="AO145" i="1"/>
  <c r="AN145" i="1"/>
  <c r="AM145" i="1"/>
  <c r="AK145" i="1"/>
  <c r="AI145" i="1"/>
  <c r="AG145" i="1"/>
  <c r="AF145" i="1"/>
  <c r="AE145" i="1"/>
  <c r="AC145" i="1"/>
  <c r="AA145" i="1"/>
  <c r="Y145" i="1"/>
  <c r="X145" i="1"/>
  <c r="W145" i="1"/>
  <c r="U145" i="1"/>
  <c r="S145" i="1"/>
  <c r="Q145" i="1"/>
  <c r="O145" i="1"/>
  <c r="M145" i="1"/>
  <c r="K145" i="1"/>
  <c r="CS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CS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L143" i="1"/>
  <c r="CS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CS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CS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CS139" i="1"/>
  <c r="CR139" i="1"/>
  <c r="CP139" i="1"/>
  <c r="CP138" i="1" s="1"/>
  <c r="CN139" i="1"/>
  <c r="CL139" i="1"/>
  <c r="CJ139" i="1"/>
  <c r="CH139" i="1"/>
  <c r="CF139" i="1"/>
  <c r="CD139" i="1"/>
  <c r="CB139" i="1"/>
  <c r="BZ139" i="1"/>
  <c r="BZ138" i="1" s="1"/>
  <c r="BX139" i="1"/>
  <c r="BV139" i="1"/>
  <c r="BT139" i="1"/>
  <c r="BR139" i="1"/>
  <c r="BP139" i="1"/>
  <c r="BN139" i="1"/>
  <c r="BL139" i="1"/>
  <c r="BJ139" i="1"/>
  <c r="BJ138" i="1" s="1"/>
  <c r="BH139" i="1"/>
  <c r="BF139" i="1"/>
  <c r="BD139" i="1"/>
  <c r="BB139" i="1"/>
  <c r="AZ139" i="1"/>
  <c r="AX139" i="1"/>
  <c r="AV139" i="1"/>
  <c r="AT139" i="1"/>
  <c r="AT138" i="1" s="1"/>
  <c r="AR139" i="1"/>
  <c r="AP139" i="1"/>
  <c r="AN139" i="1"/>
  <c r="AL139" i="1"/>
  <c r="AJ139" i="1"/>
  <c r="AH139" i="1"/>
  <c r="AF139" i="1"/>
  <c r="AD139" i="1"/>
  <c r="AD138" i="1" s="1"/>
  <c r="AB139" i="1"/>
  <c r="Z139" i="1"/>
  <c r="X139" i="1"/>
  <c r="V139" i="1"/>
  <c r="T139" i="1"/>
  <c r="R139" i="1"/>
  <c r="P139" i="1"/>
  <c r="N139" i="1"/>
  <c r="L139" i="1"/>
  <c r="CQ138" i="1"/>
  <c r="CO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N138" i="1"/>
  <c r="M138" i="1"/>
  <c r="K138" i="1"/>
  <c r="CS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CS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L136" i="1"/>
  <c r="CS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CS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CS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CS132" i="1"/>
  <c r="CR132" i="1"/>
  <c r="CR131" i="1" s="1"/>
  <c r="CP132" i="1"/>
  <c r="CP131" i="1" s="1"/>
  <c r="CN132" i="1"/>
  <c r="CL132" i="1"/>
  <c r="CJ132" i="1"/>
  <c r="CJ131" i="1" s="1"/>
  <c r="CH132" i="1"/>
  <c r="CH131" i="1" s="1"/>
  <c r="CF132" i="1"/>
  <c r="CD132" i="1"/>
  <c r="CB132" i="1"/>
  <c r="CB131" i="1" s="1"/>
  <c r="BZ132" i="1"/>
  <c r="BZ131" i="1" s="1"/>
  <c r="BX132" i="1"/>
  <c r="BV132" i="1"/>
  <c r="BT132" i="1"/>
  <c r="BT131" i="1" s="1"/>
  <c r="BR132" i="1"/>
  <c r="BR131" i="1" s="1"/>
  <c r="BP132" i="1"/>
  <c r="BN132" i="1"/>
  <c r="BL132" i="1"/>
  <c r="BJ132" i="1"/>
  <c r="BJ131" i="1" s="1"/>
  <c r="BH132" i="1"/>
  <c r="BH131" i="1" s="1"/>
  <c r="BF132" i="1"/>
  <c r="BD132" i="1"/>
  <c r="BD131" i="1" s="1"/>
  <c r="BB132" i="1"/>
  <c r="BB131" i="1" s="1"/>
  <c r="AZ132" i="1"/>
  <c r="AX132" i="1"/>
  <c r="AV132" i="1"/>
  <c r="AV131" i="1" s="1"/>
  <c r="AT132" i="1"/>
  <c r="AT131" i="1" s="1"/>
  <c r="AR132" i="1"/>
  <c r="AP132" i="1"/>
  <c r="AN132" i="1"/>
  <c r="AN131" i="1" s="1"/>
  <c r="AL132" i="1"/>
  <c r="AL131" i="1" s="1"/>
  <c r="AJ132" i="1"/>
  <c r="AH132" i="1"/>
  <c r="AF132" i="1"/>
  <c r="AD132" i="1"/>
  <c r="AD131" i="1" s="1"/>
  <c r="AB132" i="1"/>
  <c r="Z132" i="1"/>
  <c r="X132" i="1"/>
  <c r="X131" i="1" s="1"/>
  <c r="V132" i="1"/>
  <c r="V131" i="1" s="1"/>
  <c r="T132" i="1"/>
  <c r="R132" i="1"/>
  <c r="P132" i="1"/>
  <c r="P131" i="1" s="1"/>
  <c r="N132" i="1"/>
  <c r="L132" i="1"/>
  <c r="L131" i="1" s="1"/>
  <c r="CQ131" i="1"/>
  <c r="CO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L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F131" i="1"/>
  <c r="AE131" i="1"/>
  <c r="AC131" i="1"/>
  <c r="AA131" i="1"/>
  <c r="Y131" i="1"/>
  <c r="W131" i="1"/>
  <c r="U131" i="1"/>
  <c r="S131" i="1"/>
  <c r="Q131" i="1"/>
  <c r="O131" i="1"/>
  <c r="M131" i="1"/>
  <c r="K131" i="1"/>
  <c r="CS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L130" i="1"/>
  <c r="CS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L129" i="1"/>
  <c r="CS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CS127" i="1"/>
  <c r="CR127" i="1"/>
  <c r="CR126" i="1" s="1"/>
  <c r="CP127" i="1"/>
  <c r="CN127" i="1"/>
  <c r="CL127" i="1"/>
  <c r="CJ127" i="1"/>
  <c r="CJ126" i="1" s="1"/>
  <c r="CH127" i="1"/>
  <c r="CF127" i="1"/>
  <c r="CD127" i="1"/>
  <c r="CB127" i="1"/>
  <c r="CB126" i="1" s="1"/>
  <c r="BZ127" i="1"/>
  <c r="BX127" i="1"/>
  <c r="BX126" i="1" s="1"/>
  <c r="BV127" i="1"/>
  <c r="BT127" i="1"/>
  <c r="BT126" i="1" s="1"/>
  <c r="BR127" i="1"/>
  <c r="BP127" i="1"/>
  <c r="BP126" i="1" s="1"/>
  <c r="BN127" i="1"/>
  <c r="BL127" i="1"/>
  <c r="BL126" i="1" s="1"/>
  <c r="BJ127" i="1"/>
  <c r="BH127" i="1"/>
  <c r="BF127" i="1"/>
  <c r="BD127" i="1"/>
  <c r="BD126" i="1" s="1"/>
  <c r="BB127" i="1"/>
  <c r="AZ127" i="1"/>
  <c r="AX127" i="1"/>
  <c r="AV127" i="1"/>
  <c r="AV126" i="1" s="1"/>
  <c r="AT127" i="1"/>
  <c r="AR127" i="1"/>
  <c r="AR126" i="1" s="1"/>
  <c r="AP127" i="1"/>
  <c r="AN127" i="1"/>
  <c r="AN126" i="1" s="1"/>
  <c r="AL127" i="1"/>
  <c r="AJ127" i="1"/>
  <c r="AJ126" i="1" s="1"/>
  <c r="AH127" i="1"/>
  <c r="AF127" i="1"/>
  <c r="AF126" i="1" s="1"/>
  <c r="AD127" i="1"/>
  <c r="AB127" i="1"/>
  <c r="Z127" i="1"/>
  <c r="X127" i="1"/>
  <c r="X126" i="1" s="1"/>
  <c r="V127" i="1"/>
  <c r="T127" i="1"/>
  <c r="R127" i="1"/>
  <c r="P127" i="1"/>
  <c r="P126" i="1" s="1"/>
  <c r="N127" i="1"/>
  <c r="L127" i="1"/>
  <c r="L126" i="1" s="1"/>
  <c r="CQ126" i="1"/>
  <c r="CO126" i="1"/>
  <c r="CK126" i="1"/>
  <c r="CI126" i="1"/>
  <c r="CG126" i="1"/>
  <c r="CF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H126" i="1"/>
  <c r="BG126" i="1"/>
  <c r="BE126" i="1"/>
  <c r="BC126" i="1"/>
  <c r="BA126" i="1"/>
  <c r="AZ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B126" i="1"/>
  <c r="AA126" i="1"/>
  <c r="Y126" i="1"/>
  <c r="W126" i="1"/>
  <c r="U126" i="1"/>
  <c r="T126" i="1"/>
  <c r="S126" i="1"/>
  <c r="Q126" i="1"/>
  <c r="O126" i="1"/>
  <c r="M126" i="1"/>
  <c r="K126" i="1"/>
  <c r="CS125" i="1"/>
  <c r="CR125" i="1"/>
  <c r="CR124" i="1" s="1"/>
  <c r="CP125" i="1"/>
  <c r="CN125" i="1"/>
  <c r="CL125" i="1"/>
  <c r="CJ125" i="1"/>
  <c r="CJ124" i="1" s="1"/>
  <c r="CH125" i="1"/>
  <c r="CH124" i="1" s="1"/>
  <c r="CF125" i="1"/>
  <c r="CD125" i="1"/>
  <c r="CD124" i="1" s="1"/>
  <c r="CB125" i="1"/>
  <c r="CB124" i="1" s="1"/>
  <c r="BZ125" i="1"/>
  <c r="BZ124" i="1" s="1"/>
  <c r="BX125" i="1"/>
  <c r="BV125" i="1"/>
  <c r="BT125" i="1"/>
  <c r="BT124" i="1" s="1"/>
  <c r="BR125" i="1"/>
  <c r="BR124" i="1" s="1"/>
  <c r="BP125" i="1"/>
  <c r="BN125" i="1"/>
  <c r="BN124" i="1" s="1"/>
  <c r="BL125" i="1"/>
  <c r="BL124" i="1" s="1"/>
  <c r="BJ125" i="1"/>
  <c r="BJ124" i="1" s="1"/>
  <c r="BH125" i="1"/>
  <c r="BF125" i="1"/>
  <c r="BF124" i="1" s="1"/>
  <c r="BD125" i="1"/>
  <c r="BD124" i="1" s="1"/>
  <c r="BB125" i="1"/>
  <c r="BB124" i="1" s="1"/>
  <c r="AZ125" i="1"/>
  <c r="AX125" i="1"/>
  <c r="AX124" i="1" s="1"/>
  <c r="AV125" i="1"/>
  <c r="AV124" i="1" s="1"/>
  <c r="AT125" i="1"/>
  <c r="AR125" i="1"/>
  <c r="AP125" i="1"/>
  <c r="AP124" i="1" s="1"/>
  <c r="AN125" i="1"/>
  <c r="AN124" i="1" s="1"/>
  <c r="AL125" i="1"/>
  <c r="AL124" i="1" s="1"/>
  <c r="AJ125" i="1"/>
  <c r="AH125" i="1"/>
  <c r="AH124" i="1" s="1"/>
  <c r="AF125" i="1"/>
  <c r="AF124" i="1" s="1"/>
  <c r="AD125" i="1"/>
  <c r="AB125" i="1"/>
  <c r="Z125" i="1"/>
  <c r="X125" i="1"/>
  <c r="X124" i="1" s="1"/>
  <c r="V125" i="1"/>
  <c r="T125" i="1"/>
  <c r="R125" i="1"/>
  <c r="P125" i="1"/>
  <c r="P124" i="1" s="1"/>
  <c r="N125" i="1"/>
  <c r="N124" i="1" s="1"/>
  <c r="L125" i="1"/>
  <c r="CQ124" i="1"/>
  <c r="CP124" i="1"/>
  <c r="CO124" i="1"/>
  <c r="CN124" i="1"/>
  <c r="CL124" i="1"/>
  <c r="CK124" i="1"/>
  <c r="CI124" i="1"/>
  <c r="CG124" i="1"/>
  <c r="CF124" i="1"/>
  <c r="CE124" i="1"/>
  <c r="CC124" i="1"/>
  <c r="CA124" i="1"/>
  <c r="BY124" i="1"/>
  <c r="BX124" i="1"/>
  <c r="BW124" i="1"/>
  <c r="BV124" i="1"/>
  <c r="BU124" i="1"/>
  <c r="BS124" i="1"/>
  <c r="BQ124" i="1"/>
  <c r="BP124" i="1"/>
  <c r="BO124" i="1"/>
  <c r="BM124" i="1"/>
  <c r="BK124" i="1"/>
  <c r="BI124" i="1"/>
  <c r="BH124" i="1"/>
  <c r="BG124" i="1"/>
  <c r="BE124" i="1"/>
  <c r="BC124" i="1"/>
  <c r="BA124" i="1"/>
  <c r="AZ124" i="1"/>
  <c r="AY124" i="1"/>
  <c r="AW124" i="1"/>
  <c r="AU124" i="1"/>
  <c r="AT124" i="1"/>
  <c r="AS124" i="1"/>
  <c r="AR124" i="1"/>
  <c r="AQ124" i="1"/>
  <c r="AO124" i="1"/>
  <c r="AM124" i="1"/>
  <c r="AK124" i="1"/>
  <c r="AJ124" i="1"/>
  <c r="AI124" i="1"/>
  <c r="AG124" i="1"/>
  <c r="AE124" i="1"/>
  <c r="AD124" i="1"/>
  <c r="AC124" i="1"/>
  <c r="AB124" i="1"/>
  <c r="AA124" i="1"/>
  <c r="Z124" i="1"/>
  <c r="Y124" i="1"/>
  <c r="W124" i="1"/>
  <c r="V124" i="1"/>
  <c r="U124" i="1"/>
  <c r="T124" i="1"/>
  <c r="S124" i="1"/>
  <c r="R124" i="1"/>
  <c r="Q124" i="1"/>
  <c r="O124" i="1"/>
  <c r="M124" i="1"/>
  <c r="L124" i="1"/>
  <c r="K124" i="1"/>
  <c r="CS123" i="1"/>
  <c r="CS122" i="1" s="1"/>
  <c r="CR123" i="1"/>
  <c r="CR122" i="1" s="1"/>
  <c r="CP123" i="1"/>
  <c r="CP122" i="1" s="1"/>
  <c r="CN123" i="1"/>
  <c r="CL123" i="1"/>
  <c r="CJ123" i="1"/>
  <c r="CJ122" i="1" s="1"/>
  <c r="CH123" i="1"/>
  <c r="CH122" i="1" s="1"/>
  <c r="CF123" i="1"/>
  <c r="CF122" i="1" s="1"/>
  <c r="CD123" i="1"/>
  <c r="CD122" i="1" s="1"/>
  <c r="CB123" i="1"/>
  <c r="CB122" i="1" s="1"/>
  <c r="BZ123" i="1"/>
  <c r="BZ122" i="1" s="1"/>
  <c r="BX123" i="1"/>
  <c r="BX122" i="1" s="1"/>
  <c r="BV123" i="1"/>
  <c r="BV122" i="1" s="1"/>
  <c r="BT123" i="1"/>
  <c r="BR123" i="1"/>
  <c r="BR122" i="1" s="1"/>
  <c r="BP123" i="1"/>
  <c r="BP122" i="1" s="1"/>
  <c r="BN123" i="1"/>
  <c r="BN122" i="1" s="1"/>
  <c r="BL123" i="1"/>
  <c r="BL122" i="1" s="1"/>
  <c r="BJ123" i="1"/>
  <c r="BJ122" i="1" s="1"/>
  <c r="BH123" i="1"/>
  <c r="BH122" i="1" s="1"/>
  <c r="BF123" i="1"/>
  <c r="BD123" i="1"/>
  <c r="BD122" i="1" s="1"/>
  <c r="BB123" i="1"/>
  <c r="BB122" i="1" s="1"/>
  <c r="AZ123" i="1"/>
  <c r="AZ122" i="1" s="1"/>
  <c r="AX123" i="1"/>
  <c r="AX122" i="1" s="1"/>
  <c r="AV123" i="1"/>
  <c r="AT123" i="1"/>
  <c r="AT122" i="1" s="1"/>
  <c r="AR123" i="1"/>
  <c r="AR122" i="1" s="1"/>
  <c r="AP123" i="1"/>
  <c r="AN123" i="1"/>
  <c r="AN122" i="1" s="1"/>
  <c r="AL123" i="1"/>
  <c r="AL122" i="1" s="1"/>
  <c r="AJ123" i="1"/>
  <c r="AJ122" i="1" s="1"/>
  <c r="AH123" i="1"/>
  <c r="AH122" i="1" s="1"/>
  <c r="AF123" i="1"/>
  <c r="AD123" i="1"/>
  <c r="AD122" i="1" s="1"/>
  <c r="AB123" i="1"/>
  <c r="AB122" i="1" s="1"/>
  <c r="Z123" i="1"/>
  <c r="X123" i="1"/>
  <c r="V123" i="1"/>
  <c r="V122" i="1" s="1"/>
  <c r="T123" i="1"/>
  <c r="T122" i="1" s="1"/>
  <c r="R123" i="1"/>
  <c r="R122" i="1" s="1"/>
  <c r="P123" i="1"/>
  <c r="P122" i="1" s="1"/>
  <c r="N123" i="1"/>
  <c r="L123" i="1"/>
  <c r="L122" i="1" s="1"/>
  <c r="CQ122" i="1"/>
  <c r="CO122" i="1"/>
  <c r="CN122" i="1"/>
  <c r="CL122" i="1"/>
  <c r="CK122" i="1"/>
  <c r="CI122" i="1"/>
  <c r="CG122" i="1"/>
  <c r="CE122" i="1"/>
  <c r="CC122" i="1"/>
  <c r="CA122" i="1"/>
  <c r="BY122" i="1"/>
  <c r="BW122" i="1"/>
  <c r="BU122" i="1"/>
  <c r="BT122" i="1"/>
  <c r="BS122" i="1"/>
  <c r="BQ122" i="1"/>
  <c r="BO122" i="1"/>
  <c r="BM122" i="1"/>
  <c r="BK122" i="1"/>
  <c r="BI122" i="1"/>
  <c r="BG122" i="1"/>
  <c r="BF122" i="1"/>
  <c r="BE122" i="1"/>
  <c r="BC122" i="1"/>
  <c r="BA122" i="1"/>
  <c r="AY122" i="1"/>
  <c r="AW122" i="1"/>
  <c r="AV122" i="1"/>
  <c r="AU122" i="1"/>
  <c r="AS122" i="1"/>
  <c r="AQ122" i="1"/>
  <c r="AP122" i="1"/>
  <c r="AO122" i="1"/>
  <c r="AM122" i="1"/>
  <c r="AK122" i="1"/>
  <c r="AI122" i="1"/>
  <c r="AG122" i="1"/>
  <c r="AF122" i="1"/>
  <c r="AE122" i="1"/>
  <c r="AC122" i="1"/>
  <c r="AA122" i="1"/>
  <c r="Z122" i="1"/>
  <c r="Y122" i="1"/>
  <c r="X122" i="1"/>
  <c r="W122" i="1"/>
  <c r="U122" i="1"/>
  <c r="S122" i="1"/>
  <c r="Q122" i="1"/>
  <c r="O122" i="1"/>
  <c r="M122" i="1"/>
  <c r="K122" i="1"/>
  <c r="CS121" i="1"/>
  <c r="CR121" i="1"/>
  <c r="CR120" i="1" s="1"/>
  <c r="CP121" i="1"/>
  <c r="CP120" i="1" s="1"/>
  <c r="CN121" i="1"/>
  <c r="CL121" i="1"/>
  <c r="CJ121" i="1"/>
  <c r="CJ120" i="1" s="1"/>
  <c r="CH121" i="1"/>
  <c r="CH120" i="1" s="1"/>
  <c r="CF121" i="1"/>
  <c r="CF120" i="1" s="1"/>
  <c r="CD121" i="1"/>
  <c r="CB121" i="1"/>
  <c r="BZ121" i="1"/>
  <c r="BZ120" i="1" s="1"/>
  <c r="BX121" i="1"/>
  <c r="BX120" i="1" s="1"/>
  <c r="BV121" i="1"/>
  <c r="BV120" i="1" s="1"/>
  <c r="BT121" i="1"/>
  <c r="BT120" i="1" s="1"/>
  <c r="BR121" i="1"/>
  <c r="BR120" i="1" s="1"/>
  <c r="BP121" i="1"/>
  <c r="BN121" i="1"/>
  <c r="BL121" i="1"/>
  <c r="BJ121" i="1"/>
  <c r="BJ120" i="1" s="1"/>
  <c r="BH121" i="1"/>
  <c r="BH120" i="1" s="1"/>
  <c r="BF121" i="1"/>
  <c r="BD121" i="1"/>
  <c r="BD120" i="1" s="1"/>
  <c r="BB121" i="1"/>
  <c r="BB120" i="1" s="1"/>
  <c r="AZ121" i="1"/>
  <c r="AZ120" i="1" s="1"/>
  <c r="AX121" i="1"/>
  <c r="AV121" i="1"/>
  <c r="AT121" i="1"/>
  <c r="AT120" i="1" s="1"/>
  <c r="AR121" i="1"/>
  <c r="AR120" i="1" s="1"/>
  <c r="AP121" i="1"/>
  <c r="AP120" i="1" s="1"/>
  <c r="AN121" i="1"/>
  <c r="AN120" i="1" s="1"/>
  <c r="AL121" i="1"/>
  <c r="AL120" i="1" s="1"/>
  <c r="AJ121" i="1"/>
  <c r="AJ120" i="1" s="1"/>
  <c r="AH121" i="1"/>
  <c r="AF121" i="1"/>
  <c r="AF120" i="1" s="1"/>
  <c r="AD121" i="1"/>
  <c r="AD120" i="1" s="1"/>
  <c r="AB121" i="1"/>
  <c r="AB120" i="1" s="1"/>
  <c r="Z121" i="1"/>
  <c r="X121" i="1"/>
  <c r="X120" i="1" s="1"/>
  <c r="V121" i="1"/>
  <c r="V120" i="1" s="1"/>
  <c r="T121" i="1"/>
  <c r="T120" i="1" s="1"/>
  <c r="R121" i="1"/>
  <c r="P121" i="1"/>
  <c r="N121" i="1"/>
  <c r="L121" i="1"/>
  <c r="L120" i="1" s="1"/>
  <c r="CS120" i="1"/>
  <c r="CQ120" i="1"/>
  <c r="CO120" i="1"/>
  <c r="CN120" i="1"/>
  <c r="CL120" i="1"/>
  <c r="CK120" i="1"/>
  <c r="CI120" i="1"/>
  <c r="CG120" i="1"/>
  <c r="CE120" i="1"/>
  <c r="CD120" i="1"/>
  <c r="CC120" i="1"/>
  <c r="CB120" i="1"/>
  <c r="CA120" i="1"/>
  <c r="BY120" i="1"/>
  <c r="BW120" i="1"/>
  <c r="BU120" i="1"/>
  <c r="BS120" i="1"/>
  <c r="BQ120" i="1"/>
  <c r="BP120" i="1"/>
  <c r="BO120" i="1"/>
  <c r="BN120" i="1"/>
  <c r="BM120" i="1"/>
  <c r="BL120" i="1"/>
  <c r="BK120" i="1"/>
  <c r="BI120" i="1"/>
  <c r="BG120" i="1"/>
  <c r="BF120" i="1"/>
  <c r="BE120" i="1"/>
  <c r="BC120" i="1"/>
  <c r="BA120" i="1"/>
  <c r="AY120" i="1"/>
  <c r="AX120" i="1"/>
  <c r="AW120" i="1"/>
  <c r="AV120" i="1"/>
  <c r="AU120" i="1"/>
  <c r="AS120" i="1"/>
  <c r="AQ120" i="1"/>
  <c r="AO120" i="1"/>
  <c r="AM120" i="1"/>
  <c r="AK120" i="1"/>
  <c r="AI120" i="1"/>
  <c r="AH120" i="1"/>
  <c r="AG120" i="1"/>
  <c r="AE120" i="1"/>
  <c r="AC120" i="1"/>
  <c r="AA120" i="1"/>
  <c r="Z120" i="1"/>
  <c r="Y120" i="1"/>
  <c r="W120" i="1"/>
  <c r="U120" i="1"/>
  <c r="S120" i="1"/>
  <c r="R120" i="1"/>
  <c r="Q120" i="1"/>
  <c r="P120" i="1"/>
  <c r="O120" i="1"/>
  <c r="M120" i="1"/>
  <c r="K120" i="1"/>
  <c r="CS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L119" i="1"/>
  <c r="CS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L118" i="1"/>
  <c r="CS117" i="1"/>
  <c r="CS116" i="1" s="1"/>
  <c r="CR117" i="1"/>
  <c r="CP117" i="1"/>
  <c r="CP116" i="1" s="1"/>
  <c r="CN117" i="1"/>
  <c r="CL117" i="1"/>
  <c r="CL116" i="1" s="1"/>
  <c r="CJ117" i="1"/>
  <c r="CH117" i="1"/>
  <c r="CH116" i="1" s="1"/>
  <c r="CF117" i="1"/>
  <c r="CF116" i="1" s="1"/>
  <c r="CD117" i="1"/>
  <c r="CD116" i="1" s="1"/>
  <c r="CB117" i="1"/>
  <c r="CB116" i="1" s="1"/>
  <c r="BZ117" i="1"/>
  <c r="BZ116" i="1" s="1"/>
  <c r="BX117" i="1"/>
  <c r="BX116" i="1" s="1"/>
  <c r="BV117" i="1"/>
  <c r="BV116" i="1" s="1"/>
  <c r="BT117" i="1"/>
  <c r="BR117" i="1"/>
  <c r="BR116" i="1" s="1"/>
  <c r="BP117" i="1"/>
  <c r="BP116" i="1" s="1"/>
  <c r="BN117" i="1"/>
  <c r="BN116" i="1" s="1"/>
  <c r="BL117" i="1"/>
  <c r="BL116" i="1" s="1"/>
  <c r="BJ117" i="1"/>
  <c r="BJ116" i="1" s="1"/>
  <c r="BH117" i="1"/>
  <c r="BF117" i="1"/>
  <c r="BF116" i="1" s="1"/>
  <c r="BD117" i="1"/>
  <c r="BB117" i="1"/>
  <c r="BB116" i="1" s="1"/>
  <c r="AZ117" i="1"/>
  <c r="AZ116" i="1" s="1"/>
  <c r="AX117" i="1"/>
  <c r="AX116" i="1" s="1"/>
  <c r="AV117" i="1"/>
  <c r="AV116" i="1" s="1"/>
  <c r="AT117" i="1"/>
  <c r="AT116" i="1" s="1"/>
  <c r="AR117" i="1"/>
  <c r="AR116" i="1" s="1"/>
  <c r="AP117" i="1"/>
  <c r="AP116" i="1" s="1"/>
  <c r="AN117" i="1"/>
  <c r="AL117" i="1"/>
  <c r="AL116" i="1" s="1"/>
  <c r="AJ117" i="1"/>
  <c r="AJ116" i="1" s="1"/>
  <c r="AH117" i="1"/>
  <c r="AH116" i="1" s="1"/>
  <c r="AF117" i="1"/>
  <c r="AF116" i="1" s="1"/>
  <c r="AD117" i="1"/>
  <c r="AD116" i="1" s="1"/>
  <c r="AB117" i="1"/>
  <c r="AB116" i="1" s="1"/>
  <c r="Z117" i="1"/>
  <c r="Z116" i="1" s="1"/>
  <c r="X117" i="1"/>
  <c r="V117" i="1"/>
  <c r="V116" i="1" s="1"/>
  <c r="T117" i="1"/>
  <c r="T116" i="1" s="1"/>
  <c r="R117" i="1"/>
  <c r="R116" i="1" s="1"/>
  <c r="P117" i="1"/>
  <c r="P116" i="1" s="1"/>
  <c r="N117" i="1"/>
  <c r="L117" i="1"/>
  <c r="CQ116" i="1"/>
  <c r="CO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H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L116" i="1"/>
  <c r="K116" i="1"/>
  <c r="CS115" i="1"/>
  <c r="CS114" i="1" s="1"/>
  <c r="CR115" i="1"/>
  <c r="CR114" i="1" s="1"/>
  <c r="CP115" i="1"/>
  <c r="CP114" i="1" s="1"/>
  <c r="CN115" i="1"/>
  <c r="CN114" i="1" s="1"/>
  <c r="CL115" i="1"/>
  <c r="CL114" i="1" s="1"/>
  <c r="CJ115" i="1"/>
  <c r="CH115" i="1"/>
  <c r="CH114" i="1" s="1"/>
  <c r="CF115" i="1"/>
  <c r="CF114" i="1" s="1"/>
  <c r="CD115" i="1"/>
  <c r="CD114" i="1" s="1"/>
  <c r="CB115" i="1"/>
  <c r="BZ115" i="1"/>
  <c r="BX115" i="1"/>
  <c r="BX114" i="1" s="1"/>
  <c r="BV115" i="1"/>
  <c r="BV114" i="1" s="1"/>
  <c r="BT115" i="1"/>
  <c r="BT114" i="1" s="1"/>
  <c r="BR115" i="1"/>
  <c r="BR114" i="1" s="1"/>
  <c r="BP115" i="1"/>
  <c r="BP114" i="1" s="1"/>
  <c r="BN115" i="1"/>
  <c r="BN114" i="1" s="1"/>
  <c r="BL115" i="1"/>
  <c r="BJ115" i="1"/>
  <c r="BJ114" i="1" s="1"/>
  <c r="BH115" i="1"/>
  <c r="BH114" i="1" s="1"/>
  <c r="BF115" i="1"/>
  <c r="BF114" i="1" s="1"/>
  <c r="BD115" i="1"/>
  <c r="BB115" i="1"/>
  <c r="BB114" i="1" s="1"/>
  <c r="AZ115" i="1"/>
  <c r="AZ114" i="1" s="1"/>
  <c r="AX115" i="1"/>
  <c r="AX114" i="1" s="1"/>
  <c r="AV115" i="1"/>
  <c r="AT115" i="1"/>
  <c r="AR115" i="1"/>
  <c r="AR114" i="1" s="1"/>
  <c r="AP115" i="1"/>
  <c r="AP114" i="1" s="1"/>
  <c r="AN115" i="1"/>
  <c r="AN114" i="1" s="1"/>
  <c r="AL115" i="1"/>
  <c r="AL114" i="1" s="1"/>
  <c r="AJ115" i="1"/>
  <c r="AJ114" i="1" s="1"/>
  <c r="AH115" i="1"/>
  <c r="AH114" i="1" s="1"/>
  <c r="AF115" i="1"/>
  <c r="AD115" i="1"/>
  <c r="AD114" i="1" s="1"/>
  <c r="AB115" i="1"/>
  <c r="AB114" i="1" s="1"/>
  <c r="Z115" i="1"/>
  <c r="Z114" i="1" s="1"/>
  <c r="X115" i="1"/>
  <c r="V115" i="1"/>
  <c r="V114" i="1" s="1"/>
  <c r="T115" i="1"/>
  <c r="T114" i="1" s="1"/>
  <c r="R115" i="1"/>
  <c r="R114" i="1" s="1"/>
  <c r="P115" i="1"/>
  <c r="N115" i="1"/>
  <c r="N114" i="1" s="1"/>
  <c r="L115" i="1"/>
  <c r="L114" i="1" s="1"/>
  <c r="CQ114" i="1"/>
  <c r="CO114" i="1"/>
  <c r="CK114" i="1"/>
  <c r="CJ114" i="1"/>
  <c r="CI114" i="1"/>
  <c r="CG114" i="1"/>
  <c r="CE114" i="1"/>
  <c r="CC114" i="1"/>
  <c r="CB114" i="1"/>
  <c r="CA114" i="1"/>
  <c r="BZ114" i="1"/>
  <c r="BY114" i="1"/>
  <c r="BW114" i="1"/>
  <c r="BU114" i="1"/>
  <c r="BS114" i="1"/>
  <c r="BQ114" i="1"/>
  <c r="BO114" i="1"/>
  <c r="BM114" i="1"/>
  <c r="BL114" i="1"/>
  <c r="BK114" i="1"/>
  <c r="BI114" i="1"/>
  <c r="BG114" i="1"/>
  <c r="BE114" i="1"/>
  <c r="BD114" i="1"/>
  <c r="BC114" i="1"/>
  <c r="BA114" i="1"/>
  <c r="AY114" i="1"/>
  <c r="AW114" i="1"/>
  <c r="AV114" i="1"/>
  <c r="AU114" i="1"/>
  <c r="AT114" i="1"/>
  <c r="AS114" i="1"/>
  <c r="AQ114" i="1"/>
  <c r="AO114" i="1"/>
  <c r="AM114" i="1"/>
  <c r="AK114" i="1"/>
  <c r="AI114" i="1"/>
  <c r="AG114" i="1"/>
  <c r="AF114" i="1"/>
  <c r="AE114" i="1"/>
  <c r="AC114" i="1"/>
  <c r="AA114" i="1"/>
  <c r="Y114" i="1"/>
  <c r="X114" i="1"/>
  <c r="W114" i="1"/>
  <c r="U114" i="1"/>
  <c r="S114" i="1"/>
  <c r="Q114" i="1"/>
  <c r="P114" i="1"/>
  <c r="O114" i="1"/>
  <c r="M114" i="1"/>
  <c r="K114" i="1"/>
  <c r="CS113" i="1"/>
  <c r="CS112" i="1" s="1"/>
  <c r="CR113" i="1"/>
  <c r="CR112" i="1" s="1"/>
  <c r="CP113" i="1"/>
  <c r="CP112" i="1" s="1"/>
  <c r="CN113" i="1"/>
  <c r="CN112" i="1" s="1"/>
  <c r="CL113" i="1"/>
  <c r="CJ113" i="1"/>
  <c r="CH113" i="1"/>
  <c r="CH112" i="1" s="1"/>
  <c r="CF113" i="1"/>
  <c r="CF112" i="1" s="1"/>
  <c r="CD113" i="1"/>
  <c r="CB113" i="1"/>
  <c r="CB112" i="1" s="1"/>
  <c r="BZ113" i="1"/>
  <c r="BZ112" i="1" s="1"/>
  <c r="BX113" i="1"/>
  <c r="BX112" i="1" s="1"/>
  <c r="BV113" i="1"/>
  <c r="BT113" i="1"/>
  <c r="BT112" i="1" s="1"/>
  <c r="BR113" i="1"/>
  <c r="BR112" i="1" s="1"/>
  <c r="BP113" i="1"/>
  <c r="BP112" i="1" s="1"/>
  <c r="BN113" i="1"/>
  <c r="BL113" i="1"/>
  <c r="BL112" i="1" s="1"/>
  <c r="BJ113" i="1"/>
  <c r="BJ112" i="1" s="1"/>
  <c r="BH113" i="1"/>
  <c r="BH112" i="1" s="1"/>
  <c r="BF113" i="1"/>
  <c r="BD113" i="1"/>
  <c r="BB113" i="1"/>
  <c r="BB112" i="1" s="1"/>
  <c r="AZ113" i="1"/>
  <c r="AZ112" i="1" s="1"/>
  <c r="AX113" i="1"/>
  <c r="AV113" i="1"/>
  <c r="AV112" i="1" s="1"/>
  <c r="AT113" i="1"/>
  <c r="AT112" i="1" s="1"/>
  <c r="AR113" i="1"/>
  <c r="AR112" i="1" s="1"/>
  <c r="AP113" i="1"/>
  <c r="AN113" i="1"/>
  <c r="AN112" i="1" s="1"/>
  <c r="AL113" i="1"/>
  <c r="AL112" i="1" s="1"/>
  <c r="AJ113" i="1"/>
  <c r="AJ112" i="1" s="1"/>
  <c r="AH113" i="1"/>
  <c r="AF113" i="1"/>
  <c r="AF112" i="1" s="1"/>
  <c r="AD113" i="1"/>
  <c r="AD112" i="1" s="1"/>
  <c r="AB113" i="1"/>
  <c r="AB112" i="1" s="1"/>
  <c r="Z113" i="1"/>
  <c r="X113" i="1"/>
  <c r="V113" i="1"/>
  <c r="V112" i="1" s="1"/>
  <c r="T113" i="1"/>
  <c r="T112" i="1" s="1"/>
  <c r="R113" i="1"/>
  <c r="P113" i="1"/>
  <c r="P112" i="1" s="1"/>
  <c r="N113" i="1"/>
  <c r="L113" i="1"/>
  <c r="L112" i="1" s="1"/>
  <c r="CQ112" i="1"/>
  <c r="CO112" i="1"/>
  <c r="CL112" i="1"/>
  <c r="CK112" i="1"/>
  <c r="CJ112" i="1"/>
  <c r="CI112" i="1"/>
  <c r="CG112" i="1"/>
  <c r="CE112" i="1"/>
  <c r="CD112" i="1"/>
  <c r="CC112" i="1"/>
  <c r="CA112" i="1"/>
  <c r="BY112" i="1"/>
  <c r="BW112" i="1"/>
  <c r="BV112" i="1"/>
  <c r="BU112" i="1"/>
  <c r="BS112" i="1"/>
  <c r="BQ112" i="1"/>
  <c r="BO112" i="1"/>
  <c r="BN112" i="1"/>
  <c r="BM112" i="1"/>
  <c r="BK112" i="1"/>
  <c r="BI112" i="1"/>
  <c r="BG112" i="1"/>
  <c r="BF112" i="1"/>
  <c r="BE112" i="1"/>
  <c r="BD112" i="1"/>
  <c r="BC112" i="1"/>
  <c r="BA112" i="1"/>
  <c r="AY112" i="1"/>
  <c r="AX112" i="1"/>
  <c r="AW112" i="1"/>
  <c r="AU112" i="1"/>
  <c r="AS112" i="1"/>
  <c r="AQ112" i="1"/>
  <c r="AP112" i="1"/>
  <c r="AO112" i="1"/>
  <c r="AM112" i="1"/>
  <c r="AK112" i="1"/>
  <c r="AI112" i="1"/>
  <c r="AH112" i="1"/>
  <c r="AG112" i="1"/>
  <c r="AE112" i="1"/>
  <c r="AC112" i="1"/>
  <c r="AA112" i="1"/>
  <c r="Z112" i="1"/>
  <c r="Y112" i="1"/>
  <c r="X112" i="1"/>
  <c r="W112" i="1"/>
  <c r="U112" i="1"/>
  <c r="S112" i="1"/>
  <c r="R112" i="1"/>
  <c r="Q112" i="1"/>
  <c r="O112" i="1"/>
  <c r="M112" i="1"/>
  <c r="K112" i="1"/>
  <c r="CS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CS110" i="1"/>
  <c r="CS109" i="1" s="1"/>
  <c r="CR110" i="1"/>
  <c r="CR109" i="1" s="1"/>
  <c r="CP110" i="1"/>
  <c r="CN110" i="1"/>
  <c r="CN109" i="1" s="1"/>
  <c r="CL110" i="1"/>
  <c r="CJ110" i="1"/>
  <c r="CH110" i="1"/>
  <c r="CF110" i="1"/>
  <c r="CF109" i="1" s="1"/>
  <c r="CD110" i="1"/>
  <c r="CD109" i="1" s="1"/>
  <c r="CB110" i="1"/>
  <c r="BZ110" i="1"/>
  <c r="BX110" i="1"/>
  <c r="BX109" i="1" s="1"/>
  <c r="BV110" i="1"/>
  <c r="BT110" i="1"/>
  <c r="BR110" i="1"/>
  <c r="BP110" i="1"/>
  <c r="BP109" i="1" s="1"/>
  <c r="BN110" i="1"/>
  <c r="BN109" i="1" s="1"/>
  <c r="BL110" i="1"/>
  <c r="BJ110" i="1"/>
  <c r="BH110" i="1"/>
  <c r="BH109" i="1" s="1"/>
  <c r="BF110" i="1"/>
  <c r="BF109" i="1" s="1"/>
  <c r="BD110" i="1"/>
  <c r="BB110" i="1"/>
  <c r="BB109" i="1" s="1"/>
  <c r="AZ110" i="1"/>
  <c r="AZ109" i="1" s="1"/>
  <c r="AX110" i="1"/>
  <c r="AX109" i="1" s="1"/>
  <c r="AV110" i="1"/>
  <c r="AT110" i="1"/>
  <c r="AR110" i="1"/>
  <c r="AR109" i="1" s="1"/>
  <c r="AP110" i="1"/>
  <c r="AP109" i="1" s="1"/>
  <c r="AN110" i="1"/>
  <c r="AL110" i="1"/>
  <c r="AL109" i="1" s="1"/>
  <c r="AJ110" i="1"/>
  <c r="AJ109" i="1" s="1"/>
  <c r="AH110" i="1"/>
  <c r="AH109" i="1" s="1"/>
  <c r="AF110" i="1"/>
  <c r="AD110" i="1"/>
  <c r="AD109" i="1" s="1"/>
  <c r="AB110" i="1"/>
  <c r="AB109" i="1" s="1"/>
  <c r="Z110" i="1"/>
  <c r="Z109" i="1" s="1"/>
  <c r="X110" i="1"/>
  <c r="V110" i="1"/>
  <c r="V109" i="1" s="1"/>
  <c r="T110" i="1"/>
  <c r="T109" i="1" s="1"/>
  <c r="R110" i="1"/>
  <c r="R109" i="1" s="1"/>
  <c r="P110" i="1"/>
  <c r="N110" i="1"/>
  <c r="L110" i="1"/>
  <c r="L109" i="1" s="1"/>
  <c r="CQ109" i="1"/>
  <c r="CP109" i="1"/>
  <c r="CO109" i="1"/>
  <c r="CL109" i="1"/>
  <c r="CK109" i="1"/>
  <c r="CI109" i="1"/>
  <c r="CH109" i="1"/>
  <c r="CG109" i="1"/>
  <c r="CE109" i="1"/>
  <c r="CC109" i="1"/>
  <c r="CA109" i="1"/>
  <c r="BZ109" i="1"/>
  <c r="BY109" i="1"/>
  <c r="BW109" i="1"/>
  <c r="BV109" i="1"/>
  <c r="BU109" i="1"/>
  <c r="BS109" i="1"/>
  <c r="BR109" i="1"/>
  <c r="BQ109" i="1"/>
  <c r="BO109" i="1"/>
  <c r="BM109" i="1"/>
  <c r="BK109" i="1"/>
  <c r="BJ109" i="1"/>
  <c r="BI109" i="1"/>
  <c r="BG109" i="1"/>
  <c r="BE109" i="1"/>
  <c r="BC109" i="1"/>
  <c r="BA109" i="1"/>
  <c r="AY109" i="1"/>
  <c r="AW109" i="1"/>
  <c r="AU109" i="1"/>
  <c r="AT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N109" i="1"/>
  <c r="M109" i="1"/>
  <c r="K109" i="1"/>
  <c r="CS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CT108" i="1" s="1"/>
  <c r="L108" i="1"/>
  <c r="CS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CS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L106" i="1"/>
  <c r="CS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CS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CS103" i="1"/>
  <c r="CR103" i="1"/>
  <c r="CP103" i="1"/>
  <c r="CN103" i="1"/>
  <c r="CL103" i="1"/>
  <c r="CJ103" i="1"/>
  <c r="CH103" i="1"/>
  <c r="CH102" i="1" s="1"/>
  <c r="CF103" i="1"/>
  <c r="CD103" i="1"/>
  <c r="CD102" i="1" s="1"/>
  <c r="CB103" i="1"/>
  <c r="BZ103" i="1"/>
  <c r="BX103" i="1"/>
  <c r="BV103" i="1"/>
  <c r="BT103" i="1"/>
  <c r="BR103" i="1"/>
  <c r="BP103" i="1"/>
  <c r="BP102" i="1" s="1"/>
  <c r="BN103" i="1"/>
  <c r="BN102" i="1" s="1"/>
  <c r="BL103" i="1"/>
  <c r="BJ103" i="1"/>
  <c r="BH103" i="1"/>
  <c r="BH102" i="1" s="1"/>
  <c r="BF103" i="1"/>
  <c r="BD103" i="1"/>
  <c r="BB103" i="1"/>
  <c r="BB102" i="1" s="1"/>
  <c r="AZ103" i="1"/>
  <c r="AZ102" i="1" s="1"/>
  <c r="AX103" i="1"/>
  <c r="AX102" i="1" s="1"/>
  <c r="AV103" i="1"/>
  <c r="AT103" i="1"/>
  <c r="AR103" i="1"/>
  <c r="AR102" i="1" s="1"/>
  <c r="AP103" i="1"/>
  <c r="AN103" i="1"/>
  <c r="AL103" i="1"/>
  <c r="AL102" i="1" s="1"/>
  <c r="AJ103" i="1"/>
  <c r="AJ102" i="1" s="1"/>
  <c r="AH103" i="1"/>
  <c r="AH102" i="1" s="1"/>
  <c r="AF103" i="1"/>
  <c r="AD103" i="1"/>
  <c r="AB103" i="1"/>
  <c r="AB102" i="1" s="1"/>
  <c r="Z103" i="1"/>
  <c r="X103" i="1"/>
  <c r="V103" i="1"/>
  <c r="V102" i="1" s="1"/>
  <c r="T103" i="1"/>
  <c r="T102" i="1" s="1"/>
  <c r="R103" i="1"/>
  <c r="R102" i="1" s="1"/>
  <c r="P103" i="1"/>
  <c r="N103" i="1"/>
  <c r="L103" i="1"/>
  <c r="L102" i="1" s="1"/>
  <c r="CQ102" i="1"/>
  <c r="CO102" i="1"/>
  <c r="CN102" i="1"/>
  <c r="CK102" i="1"/>
  <c r="CI102" i="1"/>
  <c r="CG102" i="1"/>
  <c r="CE102" i="1"/>
  <c r="CC102" i="1"/>
  <c r="CA102" i="1"/>
  <c r="BY102" i="1"/>
  <c r="BW102" i="1"/>
  <c r="BU102" i="1"/>
  <c r="BS102" i="1"/>
  <c r="BR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K102" i="1"/>
  <c r="CS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CS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CS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CS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CS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CS96" i="1"/>
  <c r="CS95" i="1" s="1"/>
  <c r="CR96" i="1"/>
  <c r="CP96" i="1"/>
  <c r="CP95" i="1" s="1"/>
  <c r="CN96" i="1"/>
  <c r="CL96" i="1"/>
  <c r="CL95" i="1" s="1"/>
  <c r="CJ96" i="1"/>
  <c r="CH96" i="1"/>
  <c r="CF96" i="1"/>
  <c r="CD96" i="1"/>
  <c r="CD95" i="1" s="1"/>
  <c r="CB96" i="1"/>
  <c r="BZ96" i="1"/>
  <c r="BX96" i="1"/>
  <c r="BV96" i="1"/>
  <c r="BV95" i="1" s="1"/>
  <c r="BT96" i="1"/>
  <c r="BR96" i="1"/>
  <c r="BP96" i="1"/>
  <c r="BN96" i="1"/>
  <c r="BN95" i="1" s="1"/>
  <c r="BL96" i="1"/>
  <c r="BJ96" i="1"/>
  <c r="BH96" i="1"/>
  <c r="BF96" i="1"/>
  <c r="BF95" i="1" s="1"/>
  <c r="BD96" i="1"/>
  <c r="BB96" i="1"/>
  <c r="AZ96" i="1"/>
  <c r="AX96" i="1"/>
  <c r="AX95" i="1" s="1"/>
  <c r="AV96" i="1"/>
  <c r="AT96" i="1"/>
  <c r="AR96" i="1"/>
  <c r="AP96" i="1"/>
  <c r="AP95" i="1" s="1"/>
  <c r="AN96" i="1"/>
  <c r="AL96" i="1"/>
  <c r="AJ96" i="1"/>
  <c r="AH96" i="1"/>
  <c r="AH95" i="1" s="1"/>
  <c r="AF96" i="1"/>
  <c r="AD96" i="1"/>
  <c r="AB96" i="1"/>
  <c r="Z96" i="1"/>
  <c r="Z95" i="1" s="1"/>
  <c r="X96" i="1"/>
  <c r="V96" i="1"/>
  <c r="T96" i="1"/>
  <c r="R96" i="1"/>
  <c r="R95" i="1" s="1"/>
  <c r="P96" i="1"/>
  <c r="N96" i="1"/>
  <c r="L96" i="1"/>
  <c r="CQ95" i="1"/>
  <c r="CO95" i="1"/>
  <c r="CK95" i="1"/>
  <c r="CJ95" i="1"/>
  <c r="CI95" i="1"/>
  <c r="CG95" i="1"/>
  <c r="CE95" i="1"/>
  <c r="CC95" i="1"/>
  <c r="CA95" i="1"/>
  <c r="BZ95" i="1"/>
  <c r="BY95" i="1"/>
  <c r="BW95" i="1"/>
  <c r="BU95" i="1"/>
  <c r="BT95" i="1"/>
  <c r="BS95" i="1"/>
  <c r="BQ95" i="1"/>
  <c r="BO95" i="1"/>
  <c r="BM95" i="1"/>
  <c r="BK95" i="1"/>
  <c r="BJ95" i="1"/>
  <c r="BI95" i="1"/>
  <c r="BG95" i="1"/>
  <c r="BE95" i="1"/>
  <c r="BD95" i="1"/>
  <c r="BC95" i="1"/>
  <c r="BA95" i="1"/>
  <c r="AY95" i="1"/>
  <c r="AW95" i="1"/>
  <c r="AU95" i="1"/>
  <c r="AT95" i="1"/>
  <c r="AS95" i="1"/>
  <c r="AQ95" i="1"/>
  <c r="AO95" i="1"/>
  <c r="AN95" i="1"/>
  <c r="AM95" i="1"/>
  <c r="AK95" i="1"/>
  <c r="AI95" i="1"/>
  <c r="AG95" i="1"/>
  <c r="AE95" i="1"/>
  <c r="AD95" i="1"/>
  <c r="AC95" i="1"/>
  <c r="AA95" i="1"/>
  <c r="Y95" i="1"/>
  <c r="X95" i="1"/>
  <c r="W95" i="1"/>
  <c r="U95" i="1"/>
  <c r="S95" i="1"/>
  <c r="Q95" i="1"/>
  <c r="O95" i="1"/>
  <c r="N95" i="1"/>
  <c r="M95" i="1"/>
  <c r="K95" i="1"/>
  <c r="CS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CS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CS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CT92" i="1" s="1"/>
  <c r="CS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CS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CS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CS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CS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CS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L86" i="1"/>
  <c r="CS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CS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CS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CS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CS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L81" i="1"/>
  <c r="CS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CS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CS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CS77" i="1"/>
  <c r="CR77" i="1"/>
  <c r="CR76" i="1" s="1"/>
  <c r="CP77" i="1"/>
  <c r="CN77" i="1"/>
  <c r="CL77" i="1"/>
  <c r="CJ77" i="1"/>
  <c r="CJ76" i="1" s="1"/>
  <c r="CH77" i="1"/>
  <c r="CH76" i="1" s="1"/>
  <c r="CF77" i="1"/>
  <c r="CF76" i="1" s="1"/>
  <c r="CD77" i="1"/>
  <c r="CB77" i="1"/>
  <c r="CB76" i="1" s="1"/>
  <c r="BZ77" i="1"/>
  <c r="BZ76" i="1" s="1"/>
  <c r="BX77" i="1"/>
  <c r="BV77" i="1"/>
  <c r="BT77" i="1"/>
  <c r="BR77" i="1"/>
  <c r="BR76" i="1" s="1"/>
  <c r="BP77" i="1"/>
  <c r="BN77" i="1"/>
  <c r="BL77" i="1"/>
  <c r="BL76" i="1" s="1"/>
  <c r="BJ77" i="1"/>
  <c r="BJ76" i="1" s="1"/>
  <c r="BH77" i="1"/>
  <c r="BF77" i="1"/>
  <c r="BD77" i="1"/>
  <c r="BD76" i="1" s="1"/>
  <c r="BB77" i="1"/>
  <c r="BB76" i="1" s="1"/>
  <c r="AZ77" i="1"/>
  <c r="AZ76" i="1" s="1"/>
  <c r="AX77" i="1"/>
  <c r="AV77" i="1"/>
  <c r="AV76" i="1" s="1"/>
  <c r="AT77" i="1"/>
  <c r="AT76" i="1" s="1"/>
  <c r="AR77" i="1"/>
  <c r="AP77" i="1"/>
  <c r="AN77" i="1"/>
  <c r="AL77" i="1"/>
  <c r="AL76" i="1" s="1"/>
  <c r="AJ77" i="1"/>
  <c r="AJ76" i="1" s="1"/>
  <c r="AH77" i="1"/>
  <c r="AF77" i="1"/>
  <c r="AF76" i="1" s="1"/>
  <c r="AD77" i="1"/>
  <c r="AD76" i="1" s="1"/>
  <c r="AB77" i="1"/>
  <c r="Z77" i="1"/>
  <c r="X77" i="1"/>
  <c r="V77" i="1"/>
  <c r="V76" i="1" s="1"/>
  <c r="T77" i="1"/>
  <c r="T76" i="1" s="1"/>
  <c r="R77" i="1"/>
  <c r="P77" i="1"/>
  <c r="P76" i="1" s="1"/>
  <c r="N77" i="1"/>
  <c r="L77" i="1"/>
  <c r="CQ76" i="1"/>
  <c r="CP76" i="1"/>
  <c r="CO76" i="1"/>
  <c r="CK76" i="1"/>
  <c r="CI76" i="1"/>
  <c r="CG76" i="1"/>
  <c r="CE76" i="1"/>
  <c r="CC76" i="1"/>
  <c r="CA76" i="1"/>
  <c r="BY76" i="1"/>
  <c r="BW76" i="1"/>
  <c r="BU76" i="1"/>
  <c r="BT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N76" i="1"/>
  <c r="AM76" i="1"/>
  <c r="AK76" i="1"/>
  <c r="AI76" i="1"/>
  <c r="AG76" i="1"/>
  <c r="AE76" i="1"/>
  <c r="AC76" i="1"/>
  <c r="AA76" i="1"/>
  <c r="Y76" i="1"/>
  <c r="X76" i="1"/>
  <c r="W76" i="1"/>
  <c r="U76" i="1"/>
  <c r="S76" i="1"/>
  <c r="Q76" i="1"/>
  <c r="O76" i="1"/>
  <c r="M76" i="1"/>
  <c r="K76" i="1"/>
  <c r="CS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L75" i="1"/>
  <c r="CS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L74" i="1"/>
  <c r="CS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CS72" i="1"/>
  <c r="CR72" i="1"/>
  <c r="CP72" i="1"/>
  <c r="CN72" i="1"/>
  <c r="CN71" i="1" s="1"/>
  <c r="CL72" i="1"/>
  <c r="CJ72" i="1"/>
  <c r="CH72" i="1"/>
  <c r="CF72" i="1"/>
  <c r="CD72" i="1"/>
  <c r="CB72" i="1"/>
  <c r="BZ72" i="1"/>
  <c r="BX72" i="1"/>
  <c r="BX71" i="1" s="1"/>
  <c r="BV72" i="1"/>
  <c r="BV71" i="1" s="1"/>
  <c r="BT72" i="1"/>
  <c r="BT71" i="1" s="1"/>
  <c r="BR72" i="1"/>
  <c r="BP72" i="1"/>
  <c r="BP71" i="1" s="1"/>
  <c r="BN72" i="1"/>
  <c r="BL72" i="1"/>
  <c r="BL71" i="1" s="1"/>
  <c r="BJ72" i="1"/>
  <c r="BH72" i="1"/>
  <c r="BH71" i="1" s="1"/>
  <c r="BF72" i="1"/>
  <c r="BF71" i="1" s="1"/>
  <c r="BD72" i="1"/>
  <c r="BD71" i="1" s="1"/>
  <c r="BB72" i="1"/>
  <c r="AZ72" i="1"/>
  <c r="AX72" i="1"/>
  <c r="AV72" i="1"/>
  <c r="AV71" i="1" s="1"/>
  <c r="AT72" i="1"/>
  <c r="AR72" i="1"/>
  <c r="AR71" i="1" s="1"/>
  <c r="AP72" i="1"/>
  <c r="AP71" i="1" s="1"/>
  <c r="AN72" i="1"/>
  <c r="AL72" i="1"/>
  <c r="AJ72" i="1"/>
  <c r="AJ71" i="1" s="1"/>
  <c r="AH72" i="1"/>
  <c r="AH71" i="1" s="1"/>
  <c r="AF72" i="1"/>
  <c r="AF71" i="1" s="1"/>
  <c r="AD72" i="1"/>
  <c r="AB72" i="1"/>
  <c r="AB71" i="1" s="1"/>
  <c r="Z72" i="1"/>
  <c r="Z71" i="1" s="1"/>
  <c r="X72" i="1"/>
  <c r="V72" i="1"/>
  <c r="T72" i="1"/>
  <c r="T71" i="1" s="1"/>
  <c r="R72" i="1"/>
  <c r="P72" i="1"/>
  <c r="P71" i="1" s="1"/>
  <c r="N72" i="1"/>
  <c r="L72" i="1"/>
  <c r="CR71" i="1"/>
  <c r="CQ71" i="1"/>
  <c r="CO71" i="1"/>
  <c r="CK71" i="1"/>
  <c r="CJ71" i="1"/>
  <c r="CI71" i="1"/>
  <c r="CG71" i="1"/>
  <c r="CF71" i="1"/>
  <c r="CE71" i="1"/>
  <c r="CC71" i="1"/>
  <c r="CB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Z71" i="1"/>
  <c r="AY71" i="1"/>
  <c r="AW71" i="1"/>
  <c r="AU71" i="1"/>
  <c r="AS71" i="1"/>
  <c r="AQ71" i="1"/>
  <c r="AO71" i="1"/>
  <c r="AN71" i="1"/>
  <c r="AM71" i="1"/>
  <c r="AK71" i="1"/>
  <c r="AI71" i="1"/>
  <c r="AG71" i="1"/>
  <c r="AE71" i="1"/>
  <c r="AC71" i="1"/>
  <c r="AA71" i="1"/>
  <c r="Y71" i="1"/>
  <c r="X71" i="1"/>
  <c r="W71" i="1"/>
  <c r="U71" i="1"/>
  <c r="S71" i="1"/>
  <c r="Q71" i="1"/>
  <c r="O71" i="1"/>
  <c r="M71" i="1"/>
  <c r="L71" i="1"/>
  <c r="K71" i="1"/>
  <c r="CS70" i="1"/>
  <c r="CS69" i="1" s="1"/>
  <c r="CR70" i="1"/>
  <c r="CR69" i="1" s="1"/>
  <c r="CP70" i="1"/>
  <c r="CP69" i="1" s="1"/>
  <c r="CN70" i="1"/>
  <c r="CL70" i="1"/>
  <c r="CL69" i="1" s="1"/>
  <c r="CJ70" i="1"/>
  <c r="CH70" i="1"/>
  <c r="CH69" i="1" s="1"/>
  <c r="CF70" i="1"/>
  <c r="CD70" i="1"/>
  <c r="CD69" i="1" s="1"/>
  <c r="CB70" i="1"/>
  <c r="BZ70" i="1"/>
  <c r="BZ69" i="1" s="1"/>
  <c r="BX70" i="1"/>
  <c r="BX69" i="1" s="1"/>
  <c r="BV70" i="1"/>
  <c r="BV69" i="1" s="1"/>
  <c r="BT70" i="1"/>
  <c r="BT69" i="1" s="1"/>
  <c r="BR70" i="1"/>
  <c r="BR69" i="1" s="1"/>
  <c r="BP70" i="1"/>
  <c r="BN70" i="1"/>
  <c r="BN69" i="1" s="1"/>
  <c r="BL70" i="1"/>
  <c r="BJ70" i="1"/>
  <c r="BJ69" i="1" s="1"/>
  <c r="BH70" i="1"/>
  <c r="BH69" i="1" s="1"/>
  <c r="BF70" i="1"/>
  <c r="BF69" i="1" s="1"/>
  <c r="BD70" i="1"/>
  <c r="BB70" i="1"/>
  <c r="BB69" i="1" s="1"/>
  <c r="AZ70" i="1"/>
  <c r="AX70" i="1"/>
  <c r="AX69" i="1" s="1"/>
  <c r="AV70" i="1"/>
  <c r="AV69" i="1" s="1"/>
  <c r="AT70" i="1"/>
  <c r="AT69" i="1" s="1"/>
  <c r="AR70" i="1"/>
  <c r="AR69" i="1" s="1"/>
  <c r="AP70" i="1"/>
  <c r="AP69" i="1" s="1"/>
  <c r="AN70" i="1"/>
  <c r="AL70" i="1"/>
  <c r="AL69" i="1" s="1"/>
  <c r="AJ70" i="1"/>
  <c r="AH70" i="1"/>
  <c r="AH69" i="1" s="1"/>
  <c r="AF70" i="1"/>
  <c r="AF69" i="1" s="1"/>
  <c r="AD70" i="1"/>
  <c r="AD69" i="1" s="1"/>
  <c r="AB70" i="1"/>
  <c r="AB69" i="1" s="1"/>
  <c r="Z70" i="1"/>
  <c r="Z69" i="1" s="1"/>
  <c r="X70" i="1"/>
  <c r="V70" i="1"/>
  <c r="V69" i="1" s="1"/>
  <c r="T70" i="1"/>
  <c r="R70" i="1"/>
  <c r="R69" i="1" s="1"/>
  <c r="P70" i="1"/>
  <c r="N70" i="1"/>
  <c r="L70" i="1"/>
  <c r="L69" i="1" s="1"/>
  <c r="CQ69" i="1"/>
  <c r="CO69" i="1"/>
  <c r="CN69" i="1"/>
  <c r="CK69" i="1"/>
  <c r="CJ69" i="1"/>
  <c r="CI69" i="1"/>
  <c r="CG69" i="1"/>
  <c r="CF69" i="1"/>
  <c r="CE69" i="1"/>
  <c r="CC69" i="1"/>
  <c r="CB69" i="1"/>
  <c r="CA69" i="1"/>
  <c r="BY69" i="1"/>
  <c r="BW69" i="1"/>
  <c r="BU69" i="1"/>
  <c r="BS69" i="1"/>
  <c r="BQ69" i="1"/>
  <c r="BP69" i="1"/>
  <c r="BO69" i="1"/>
  <c r="BM69" i="1"/>
  <c r="BL69" i="1"/>
  <c r="BK69" i="1"/>
  <c r="BI69" i="1"/>
  <c r="BG69" i="1"/>
  <c r="BE69" i="1"/>
  <c r="BD69" i="1"/>
  <c r="BC69" i="1"/>
  <c r="BA69" i="1"/>
  <c r="AZ69" i="1"/>
  <c r="AY69" i="1"/>
  <c r="AW69" i="1"/>
  <c r="AU69" i="1"/>
  <c r="AS69" i="1"/>
  <c r="AQ69" i="1"/>
  <c r="AO69" i="1"/>
  <c r="AN69" i="1"/>
  <c r="AM69" i="1"/>
  <c r="AK69" i="1"/>
  <c r="AJ69" i="1"/>
  <c r="AI69" i="1"/>
  <c r="AG69" i="1"/>
  <c r="AE69" i="1"/>
  <c r="AC69" i="1"/>
  <c r="AA69" i="1"/>
  <c r="Y69" i="1"/>
  <c r="X69" i="1"/>
  <c r="W69" i="1"/>
  <c r="U69" i="1"/>
  <c r="T69" i="1"/>
  <c r="S69" i="1"/>
  <c r="Q69" i="1"/>
  <c r="P69" i="1"/>
  <c r="O69" i="1"/>
  <c r="M69" i="1"/>
  <c r="K69" i="1"/>
  <c r="CS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L68" i="1"/>
  <c r="CS67" i="1"/>
  <c r="CR67" i="1"/>
  <c r="CP67" i="1"/>
  <c r="CP66" i="1" s="1"/>
  <c r="CN67" i="1"/>
  <c r="CN66" i="1" s="1"/>
  <c r="CL67" i="1"/>
  <c r="CL66" i="1" s="1"/>
  <c r="CJ67" i="1"/>
  <c r="CH67" i="1"/>
  <c r="CH66" i="1" s="1"/>
  <c r="CF67" i="1"/>
  <c r="CD67" i="1"/>
  <c r="CB67" i="1"/>
  <c r="BZ67" i="1"/>
  <c r="BZ66" i="1" s="1"/>
  <c r="BX67" i="1"/>
  <c r="BX66" i="1" s="1"/>
  <c r="BV67" i="1"/>
  <c r="BV66" i="1" s="1"/>
  <c r="BT67" i="1"/>
  <c r="BR67" i="1"/>
  <c r="BR66" i="1" s="1"/>
  <c r="BP67" i="1"/>
  <c r="BP66" i="1" s="1"/>
  <c r="BN67" i="1"/>
  <c r="BN66" i="1" s="1"/>
  <c r="BL67" i="1"/>
  <c r="BL66" i="1" s="1"/>
  <c r="BJ67" i="1"/>
  <c r="BJ66" i="1" s="1"/>
  <c r="BH67" i="1"/>
  <c r="BH66" i="1" s="1"/>
  <c r="BF67" i="1"/>
  <c r="BF66" i="1" s="1"/>
  <c r="BD67" i="1"/>
  <c r="BB67" i="1"/>
  <c r="BB66" i="1" s="1"/>
  <c r="AZ67" i="1"/>
  <c r="AX67" i="1"/>
  <c r="AV67" i="1"/>
  <c r="AT67" i="1"/>
  <c r="AT66" i="1" s="1"/>
  <c r="AR67" i="1"/>
  <c r="AR66" i="1" s="1"/>
  <c r="AP67" i="1"/>
  <c r="AP66" i="1" s="1"/>
  <c r="AN67" i="1"/>
  <c r="AL67" i="1"/>
  <c r="AL66" i="1" s="1"/>
  <c r="AJ67" i="1"/>
  <c r="AJ66" i="1" s="1"/>
  <c r="AH67" i="1"/>
  <c r="AH66" i="1" s="1"/>
  <c r="AF67" i="1"/>
  <c r="AF66" i="1" s="1"/>
  <c r="AD67" i="1"/>
  <c r="AD66" i="1" s="1"/>
  <c r="AB67" i="1"/>
  <c r="AB66" i="1" s="1"/>
  <c r="Z67" i="1"/>
  <c r="Z66" i="1" s="1"/>
  <c r="X67" i="1"/>
  <c r="V67" i="1"/>
  <c r="V66" i="1" s="1"/>
  <c r="T67" i="1"/>
  <c r="R67" i="1"/>
  <c r="P67" i="1"/>
  <c r="N67" i="1"/>
  <c r="L67" i="1"/>
  <c r="L66" i="1" s="1"/>
  <c r="CR66" i="1"/>
  <c r="CQ66" i="1"/>
  <c r="CO66" i="1"/>
  <c r="CK66" i="1"/>
  <c r="CJ66" i="1"/>
  <c r="CI66" i="1"/>
  <c r="CG66" i="1"/>
  <c r="CF66" i="1"/>
  <c r="CE66" i="1"/>
  <c r="CC66" i="1"/>
  <c r="CB66" i="1"/>
  <c r="CA66" i="1"/>
  <c r="BY66" i="1"/>
  <c r="BW66" i="1"/>
  <c r="BU66" i="1"/>
  <c r="BT66" i="1"/>
  <c r="BS66" i="1"/>
  <c r="BQ66" i="1"/>
  <c r="BO66" i="1"/>
  <c r="BM66" i="1"/>
  <c r="BK66" i="1"/>
  <c r="BI66" i="1"/>
  <c r="BG66" i="1"/>
  <c r="BE66" i="1"/>
  <c r="BD66" i="1"/>
  <c r="BC66" i="1"/>
  <c r="BA66" i="1"/>
  <c r="AZ66" i="1"/>
  <c r="AY66" i="1"/>
  <c r="AW66" i="1"/>
  <c r="AV66" i="1"/>
  <c r="AU66" i="1"/>
  <c r="AS66" i="1"/>
  <c r="AQ66" i="1"/>
  <c r="AO66" i="1"/>
  <c r="AN66" i="1"/>
  <c r="AM66" i="1"/>
  <c r="AK66" i="1"/>
  <c r="AI66" i="1"/>
  <c r="AG66" i="1"/>
  <c r="AE66" i="1"/>
  <c r="AC66" i="1"/>
  <c r="AA66" i="1"/>
  <c r="Y66" i="1"/>
  <c r="X66" i="1"/>
  <c r="W66" i="1"/>
  <c r="U66" i="1"/>
  <c r="T66" i="1"/>
  <c r="S66" i="1"/>
  <c r="Q66" i="1"/>
  <c r="P66" i="1"/>
  <c r="O66" i="1"/>
  <c r="M66" i="1"/>
  <c r="K66" i="1"/>
  <c r="CS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CS64" i="1"/>
  <c r="CR64" i="1"/>
  <c r="CR63" i="1" s="1"/>
  <c r="CP64" i="1"/>
  <c r="CP63" i="1" s="1"/>
  <c r="CN64" i="1"/>
  <c r="CN63" i="1" s="1"/>
  <c r="CL64" i="1"/>
  <c r="CJ64" i="1"/>
  <c r="CH64" i="1"/>
  <c r="CF64" i="1"/>
  <c r="CF63" i="1" s="1"/>
  <c r="CD64" i="1"/>
  <c r="CB64" i="1"/>
  <c r="BZ64" i="1"/>
  <c r="BZ63" i="1" s="1"/>
  <c r="BX64" i="1"/>
  <c r="BX63" i="1" s="1"/>
  <c r="BV64" i="1"/>
  <c r="BT64" i="1"/>
  <c r="BR64" i="1"/>
  <c r="BP64" i="1"/>
  <c r="BP63" i="1" s="1"/>
  <c r="BN64" i="1"/>
  <c r="BN63" i="1" s="1"/>
  <c r="BL64" i="1"/>
  <c r="BJ64" i="1"/>
  <c r="BJ63" i="1" s="1"/>
  <c r="BH64" i="1"/>
  <c r="BH63" i="1" s="1"/>
  <c r="BF64" i="1"/>
  <c r="BD64" i="1"/>
  <c r="BB64" i="1"/>
  <c r="BB63" i="1" s="1"/>
  <c r="AZ64" i="1"/>
  <c r="AZ63" i="1" s="1"/>
  <c r="AX64" i="1"/>
  <c r="AV64" i="1"/>
  <c r="AT64" i="1"/>
  <c r="AT63" i="1" s="1"/>
  <c r="AR64" i="1"/>
  <c r="AR63" i="1" s="1"/>
  <c r="AP64" i="1"/>
  <c r="AN64" i="1"/>
  <c r="AL64" i="1"/>
  <c r="AL63" i="1" s="1"/>
  <c r="AJ64" i="1"/>
  <c r="AJ63" i="1" s="1"/>
  <c r="AH64" i="1"/>
  <c r="AF64" i="1"/>
  <c r="AD64" i="1"/>
  <c r="AD63" i="1" s="1"/>
  <c r="AB64" i="1"/>
  <c r="AB63" i="1" s="1"/>
  <c r="Z64" i="1"/>
  <c r="X64" i="1"/>
  <c r="V64" i="1"/>
  <c r="V63" i="1" s="1"/>
  <c r="T64" i="1"/>
  <c r="T63" i="1" s="1"/>
  <c r="R64" i="1"/>
  <c r="P64" i="1"/>
  <c r="N64" i="1"/>
  <c r="L64" i="1"/>
  <c r="L63" i="1" s="1"/>
  <c r="CQ63" i="1"/>
  <c r="CO63" i="1"/>
  <c r="CK63" i="1"/>
  <c r="CI63" i="1"/>
  <c r="CH63" i="1"/>
  <c r="CG63" i="1"/>
  <c r="CE63" i="1"/>
  <c r="CD63" i="1"/>
  <c r="CC63" i="1"/>
  <c r="CA63" i="1"/>
  <c r="BY63" i="1"/>
  <c r="BW63" i="1"/>
  <c r="BU63" i="1"/>
  <c r="BS63" i="1"/>
  <c r="BR63" i="1"/>
  <c r="BQ63" i="1"/>
  <c r="BO63" i="1"/>
  <c r="BM63" i="1"/>
  <c r="BK63" i="1"/>
  <c r="BI63" i="1"/>
  <c r="BG63" i="1"/>
  <c r="BE63" i="1"/>
  <c r="BC63" i="1"/>
  <c r="BA63" i="1"/>
  <c r="AY63" i="1"/>
  <c r="AX63" i="1"/>
  <c r="AW63" i="1"/>
  <c r="AU63" i="1"/>
  <c r="AS63" i="1"/>
  <c r="AQ63" i="1"/>
  <c r="AP63" i="1"/>
  <c r="AO63" i="1"/>
  <c r="AM63" i="1"/>
  <c r="AK63" i="1"/>
  <c r="AI63" i="1"/>
  <c r="AH63" i="1"/>
  <c r="AG63" i="1"/>
  <c r="AE63" i="1"/>
  <c r="AC63" i="1"/>
  <c r="AA63" i="1"/>
  <c r="Y63" i="1"/>
  <c r="W63" i="1"/>
  <c r="U63" i="1"/>
  <c r="S63" i="1"/>
  <c r="Q63" i="1"/>
  <c r="O63" i="1"/>
  <c r="M63" i="1"/>
  <c r="K63" i="1"/>
  <c r="CS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CS61" i="1"/>
  <c r="CS60" i="1" s="1"/>
  <c r="CR61" i="1"/>
  <c r="CR60" i="1" s="1"/>
  <c r="CP61" i="1"/>
  <c r="CP60" i="1" s="1"/>
  <c r="CN61" i="1"/>
  <c r="CN60" i="1" s="1"/>
  <c r="CL61" i="1"/>
  <c r="CJ61" i="1"/>
  <c r="CH61" i="1"/>
  <c r="CF61" i="1"/>
  <c r="CF60" i="1" s="1"/>
  <c r="CD61" i="1"/>
  <c r="CD60" i="1" s="1"/>
  <c r="CB61" i="1"/>
  <c r="BZ61" i="1"/>
  <c r="BX61" i="1"/>
  <c r="BX60" i="1" s="1"/>
  <c r="BV61" i="1"/>
  <c r="BT61" i="1"/>
  <c r="BR61" i="1"/>
  <c r="BR60" i="1" s="1"/>
  <c r="BP61" i="1"/>
  <c r="BP60" i="1" s="1"/>
  <c r="BN61" i="1"/>
  <c r="BN60" i="1" s="1"/>
  <c r="BL61" i="1"/>
  <c r="BJ61" i="1"/>
  <c r="BJ60" i="1" s="1"/>
  <c r="BH61" i="1"/>
  <c r="BH60" i="1" s="1"/>
  <c r="BF61" i="1"/>
  <c r="BD61" i="1"/>
  <c r="BB61" i="1"/>
  <c r="AZ61" i="1"/>
  <c r="AZ60" i="1" s="1"/>
  <c r="AX61" i="1"/>
  <c r="AX60" i="1" s="1"/>
  <c r="AV61" i="1"/>
  <c r="AT61" i="1"/>
  <c r="AT60" i="1" s="1"/>
  <c r="AR61" i="1"/>
  <c r="AR60" i="1" s="1"/>
  <c r="AP61" i="1"/>
  <c r="AP60" i="1" s="1"/>
  <c r="AN61" i="1"/>
  <c r="AL61" i="1"/>
  <c r="AJ61" i="1"/>
  <c r="AJ60" i="1" s="1"/>
  <c r="AH61" i="1"/>
  <c r="AH60" i="1" s="1"/>
  <c r="AF61" i="1"/>
  <c r="AD61" i="1"/>
  <c r="AD60" i="1" s="1"/>
  <c r="AB61" i="1"/>
  <c r="AB60" i="1" s="1"/>
  <c r="Z61" i="1"/>
  <c r="Z60" i="1" s="1"/>
  <c r="X61" i="1"/>
  <c r="V61" i="1"/>
  <c r="T61" i="1"/>
  <c r="T60" i="1" s="1"/>
  <c r="R61" i="1"/>
  <c r="R60" i="1" s="1"/>
  <c r="P61" i="1"/>
  <c r="N61" i="1"/>
  <c r="N60" i="1" s="1"/>
  <c r="L61" i="1"/>
  <c r="CQ60" i="1"/>
  <c r="CO60" i="1"/>
  <c r="CL60" i="1"/>
  <c r="CK60" i="1"/>
  <c r="CI60" i="1"/>
  <c r="CH60" i="1"/>
  <c r="CG60" i="1"/>
  <c r="CE60" i="1"/>
  <c r="CC60" i="1"/>
  <c r="CA60" i="1"/>
  <c r="BZ60" i="1"/>
  <c r="BY60" i="1"/>
  <c r="BW60" i="1"/>
  <c r="BV60" i="1"/>
  <c r="BU60" i="1"/>
  <c r="BS60" i="1"/>
  <c r="BQ60" i="1"/>
  <c r="BO60" i="1"/>
  <c r="BM60" i="1"/>
  <c r="BK60" i="1"/>
  <c r="BI60" i="1"/>
  <c r="BG60" i="1"/>
  <c r="BF60" i="1"/>
  <c r="BE60" i="1"/>
  <c r="BC60" i="1"/>
  <c r="BB60" i="1"/>
  <c r="BA60" i="1"/>
  <c r="AY60" i="1"/>
  <c r="AW60" i="1"/>
  <c r="AU60" i="1"/>
  <c r="AS60" i="1"/>
  <c r="AQ60" i="1"/>
  <c r="AO60" i="1"/>
  <c r="AM60" i="1"/>
  <c r="AL60" i="1"/>
  <c r="AK60" i="1"/>
  <c r="AI60" i="1"/>
  <c r="AG60" i="1"/>
  <c r="AE60" i="1"/>
  <c r="AC60" i="1"/>
  <c r="AA60" i="1"/>
  <c r="Y60" i="1"/>
  <c r="W60" i="1"/>
  <c r="V60" i="1"/>
  <c r="U60" i="1"/>
  <c r="S60" i="1"/>
  <c r="Q60" i="1"/>
  <c r="O60" i="1"/>
  <c r="M60" i="1"/>
  <c r="K60" i="1"/>
  <c r="CS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CS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CS57" i="1"/>
  <c r="CR57" i="1"/>
  <c r="CR56" i="1" s="1"/>
  <c r="CP57" i="1"/>
  <c r="CP56" i="1" s="1"/>
  <c r="CN57" i="1"/>
  <c r="CN56" i="1" s="1"/>
  <c r="CL57" i="1"/>
  <c r="CJ57" i="1"/>
  <c r="CH57" i="1"/>
  <c r="CH56" i="1" s="1"/>
  <c r="CF57" i="1"/>
  <c r="CF56" i="1" s="1"/>
  <c r="CD57" i="1"/>
  <c r="CB57" i="1"/>
  <c r="BZ57" i="1"/>
  <c r="BZ56" i="1" s="1"/>
  <c r="BX57" i="1"/>
  <c r="BX56" i="1" s="1"/>
  <c r="BV57" i="1"/>
  <c r="BT57" i="1"/>
  <c r="BR57" i="1"/>
  <c r="BR56" i="1" s="1"/>
  <c r="BP57" i="1"/>
  <c r="BP56" i="1" s="1"/>
  <c r="BN57" i="1"/>
  <c r="BL57" i="1"/>
  <c r="BJ57" i="1"/>
  <c r="BJ56" i="1" s="1"/>
  <c r="BH57" i="1"/>
  <c r="BH56" i="1" s="1"/>
  <c r="BF57" i="1"/>
  <c r="BD57" i="1"/>
  <c r="BB57" i="1"/>
  <c r="BB56" i="1" s="1"/>
  <c r="AZ57" i="1"/>
  <c r="AZ56" i="1" s="1"/>
  <c r="AX57" i="1"/>
  <c r="AV57" i="1"/>
  <c r="AT57" i="1"/>
  <c r="AT56" i="1" s="1"/>
  <c r="AR57" i="1"/>
  <c r="AR56" i="1" s="1"/>
  <c r="AP57" i="1"/>
  <c r="AP56" i="1" s="1"/>
  <c r="AN57" i="1"/>
  <c r="AL57" i="1"/>
  <c r="AL56" i="1" s="1"/>
  <c r="AJ57" i="1"/>
  <c r="AJ56" i="1" s="1"/>
  <c r="AH57" i="1"/>
  <c r="AF57" i="1"/>
  <c r="AD57" i="1"/>
  <c r="AD56" i="1" s="1"/>
  <c r="AB57" i="1"/>
  <c r="AB56" i="1" s="1"/>
  <c r="Z57" i="1"/>
  <c r="X57" i="1"/>
  <c r="V57" i="1"/>
  <c r="V56" i="1" s="1"/>
  <c r="T57" i="1"/>
  <c r="T56" i="1" s="1"/>
  <c r="R57" i="1"/>
  <c r="P57" i="1"/>
  <c r="N57" i="1"/>
  <c r="L57" i="1"/>
  <c r="L56" i="1" s="1"/>
  <c r="CQ56" i="1"/>
  <c r="CO56" i="1"/>
  <c r="CK56" i="1"/>
  <c r="CI56" i="1"/>
  <c r="CG56" i="1"/>
  <c r="CE56" i="1"/>
  <c r="CC56" i="1"/>
  <c r="CA56" i="1"/>
  <c r="BY56" i="1"/>
  <c r="BW56" i="1"/>
  <c r="BV56" i="1"/>
  <c r="BU56" i="1"/>
  <c r="BS56" i="1"/>
  <c r="BQ56" i="1"/>
  <c r="BO56" i="1"/>
  <c r="BN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H56" i="1"/>
  <c r="AG56" i="1"/>
  <c r="AE56" i="1"/>
  <c r="AC56" i="1"/>
  <c r="AA56" i="1"/>
  <c r="Y56" i="1"/>
  <c r="W56" i="1"/>
  <c r="U56" i="1"/>
  <c r="S56" i="1"/>
  <c r="Q56" i="1"/>
  <c r="O56" i="1"/>
  <c r="M56" i="1"/>
  <c r="K56" i="1"/>
  <c r="CS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CS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CS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CS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CS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CS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CS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CS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CS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L47" i="1"/>
  <c r="CS46" i="1"/>
  <c r="CR46" i="1"/>
  <c r="CP46" i="1"/>
  <c r="CP45" i="1" s="1"/>
  <c r="CN46" i="1"/>
  <c r="CN45" i="1" s="1"/>
  <c r="CL46" i="1"/>
  <c r="CL45" i="1" s="1"/>
  <c r="CJ46" i="1"/>
  <c r="CJ45" i="1" s="1"/>
  <c r="CH46" i="1"/>
  <c r="CF46" i="1"/>
  <c r="CD46" i="1"/>
  <c r="CD45" i="1" s="1"/>
  <c r="CB46" i="1"/>
  <c r="CB45" i="1" s="1"/>
  <c r="BZ46" i="1"/>
  <c r="BZ45" i="1" s="1"/>
  <c r="BX46" i="1"/>
  <c r="BV46" i="1"/>
  <c r="BV45" i="1" s="1"/>
  <c r="BT46" i="1"/>
  <c r="BR46" i="1"/>
  <c r="BP46" i="1"/>
  <c r="BP45" i="1" s="1"/>
  <c r="BN46" i="1"/>
  <c r="BN45" i="1" s="1"/>
  <c r="BL46" i="1"/>
  <c r="BJ46" i="1"/>
  <c r="BH46" i="1"/>
  <c r="BH45" i="1" s="1"/>
  <c r="BF46" i="1"/>
  <c r="BF45" i="1" s="1"/>
  <c r="BD46" i="1"/>
  <c r="BD45" i="1" s="1"/>
  <c r="BB46" i="1"/>
  <c r="AZ46" i="1"/>
  <c r="AZ45" i="1" s="1"/>
  <c r="AX46" i="1"/>
  <c r="AX45" i="1" s="1"/>
  <c r="AV46" i="1"/>
  <c r="AT46" i="1"/>
  <c r="AT45" i="1" s="1"/>
  <c r="AR46" i="1"/>
  <c r="AR45" i="1" s="1"/>
  <c r="AP46" i="1"/>
  <c r="AP45" i="1" s="1"/>
  <c r="AN46" i="1"/>
  <c r="AL46" i="1"/>
  <c r="AJ46" i="1"/>
  <c r="AJ45" i="1" s="1"/>
  <c r="AH46" i="1"/>
  <c r="AH45" i="1" s="1"/>
  <c r="AF46" i="1"/>
  <c r="AD46" i="1"/>
  <c r="AB46" i="1"/>
  <c r="AB45" i="1" s="1"/>
  <c r="Z46" i="1"/>
  <c r="Z45" i="1" s="1"/>
  <c r="X46" i="1"/>
  <c r="X45" i="1" s="1"/>
  <c r="V46" i="1"/>
  <c r="T46" i="1"/>
  <c r="R46" i="1"/>
  <c r="R45" i="1" s="1"/>
  <c r="P46" i="1"/>
  <c r="P45" i="1" s="1"/>
  <c r="N46" i="1"/>
  <c r="N45" i="1" s="1"/>
  <c r="L46" i="1"/>
  <c r="CQ45" i="1"/>
  <c r="CO45" i="1"/>
  <c r="CK45" i="1"/>
  <c r="CI45" i="1"/>
  <c r="CH45" i="1"/>
  <c r="CG45" i="1"/>
  <c r="CF45" i="1"/>
  <c r="CE45" i="1"/>
  <c r="CC45" i="1"/>
  <c r="CA45" i="1"/>
  <c r="BY45" i="1"/>
  <c r="BX45" i="1"/>
  <c r="BW45" i="1"/>
  <c r="BU45" i="1"/>
  <c r="BS45" i="1"/>
  <c r="BR45" i="1"/>
  <c r="BQ45" i="1"/>
  <c r="BO45" i="1"/>
  <c r="BM45" i="1"/>
  <c r="BK45" i="1"/>
  <c r="BJ45" i="1"/>
  <c r="BI45" i="1"/>
  <c r="BG45" i="1"/>
  <c r="BE45" i="1"/>
  <c r="BC45" i="1"/>
  <c r="BB45" i="1"/>
  <c r="BA45" i="1"/>
  <c r="AY45" i="1"/>
  <c r="AW45" i="1"/>
  <c r="AV45" i="1"/>
  <c r="AU45" i="1"/>
  <c r="AS45" i="1"/>
  <c r="AQ45" i="1"/>
  <c r="AO45" i="1"/>
  <c r="AM45" i="1"/>
  <c r="AL45" i="1"/>
  <c r="AK45" i="1"/>
  <c r="AI45" i="1"/>
  <c r="AG45" i="1"/>
  <c r="AE45" i="1"/>
  <c r="AD45" i="1"/>
  <c r="AC45" i="1"/>
  <c r="AA45" i="1"/>
  <c r="Y45" i="1"/>
  <c r="W45" i="1"/>
  <c r="V45" i="1"/>
  <c r="U45" i="1"/>
  <c r="T45" i="1"/>
  <c r="S45" i="1"/>
  <c r="Q45" i="1"/>
  <c r="O45" i="1"/>
  <c r="M45" i="1"/>
  <c r="L45" i="1"/>
  <c r="K45" i="1"/>
  <c r="CS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CS43" i="1"/>
  <c r="CR43" i="1"/>
  <c r="CR42" i="1" s="1"/>
  <c r="CP43" i="1"/>
  <c r="CP42" i="1" s="1"/>
  <c r="CN43" i="1"/>
  <c r="CL43" i="1"/>
  <c r="CJ43" i="1"/>
  <c r="CH43" i="1"/>
  <c r="CF43" i="1"/>
  <c r="CD43" i="1"/>
  <c r="CB43" i="1"/>
  <c r="CB42" i="1" s="1"/>
  <c r="BZ43" i="1"/>
  <c r="BX43" i="1"/>
  <c r="BV43" i="1"/>
  <c r="BT43" i="1"/>
  <c r="BT42" i="1" s="1"/>
  <c r="BR43" i="1"/>
  <c r="BP43" i="1"/>
  <c r="BN43" i="1"/>
  <c r="BL43" i="1"/>
  <c r="BL42" i="1" s="1"/>
  <c r="BJ43" i="1"/>
  <c r="BH43" i="1"/>
  <c r="BF43" i="1"/>
  <c r="BD43" i="1"/>
  <c r="BD42" i="1" s="1"/>
  <c r="BB43" i="1"/>
  <c r="AZ43" i="1"/>
  <c r="AX43" i="1"/>
  <c r="AV43" i="1"/>
  <c r="AV42" i="1" s="1"/>
  <c r="AT43" i="1"/>
  <c r="AR43" i="1"/>
  <c r="AP43" i="1"/>
  <c r="AN43" i="1"/>
  <c r="AL43" i="1"/>
  <c r="AJ43" i="1"/>
  <c r="AH43" i="1"/>
  <c r="AF43" i="1"/>
  <c r="AF42" i="1" s="1"/>
  <c r="AD43" i="1"/>
  <c r="AB43" i="1"/>
  <c r="Z43" i="1"/>
  <c r="X43" i="1"/>
  <c r="V43" i="1"/>
  <c r="T43" i="1"/>
  <c r="R43" i="1"/>
  <c r="P43" i="1"/>
  <c r="P42" i="1" s="1"/>
  <c r="N43" i="1"/>
  <c r="L43" i="1"/>
  <c r="CQ42" i="1"/>
  <c r="CO42" i="1"/>
  <c r="CK42" i="1"/>
  <c r="CJ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Z42" i="1"/>
  <c r="AY42" i="1"/>
  <c r="AW42" i="1"/>
  <c r="AU42" i="1"/>
  <c r="AS42" i="1"/>
  <c r="AQ42" i="1"/>
  <c r="AO42" i="1"/>
  <c r="AN42" i="1"/>
  <c r="AM42" i="1"/>
  <c r="AK42" i="1"/>
  <c r="AI42" i="1"/>
  <c r="AG42" i="1"/>
  <c r="AE42" i="1"/>
  <c r="AC42" i="1"/>
  <c r="AB42" i="1"/>
  <c r="AA42" i="1"/>
  <c r="Y42" i="1"/>
  <c r="X42" i="1"/>
  <c r="W42" i="1"/>
  <c r="U42" i="1"/>
  <c r="S42" i="1"/>
  <c r="Q42" i="1"/>
  <c r="O42" i="1"/>
  <c r="M42" i="1"/>
  <c r="K42" i="1"/>
  <c r="CS41" i="1"/>
  <c r="CR41" i="1"/>
  <c r="CR40" i="1" s="1"/>
  <c r="CP41" i="1"/>
  <c r="CN41" i="1"/>
  <c r="CN40" i="1" s="1"/>
  <c r="CL41" i="1"/>
  <c r="CJ41" i="1"/>
  <c r="CJ40" i="1" s="1"/>
  <c r="CH41" i="1"/>
  <c r="CH40" i="1" s="1"/>
  <c r="CF41" i="1"/>
  <c r="CF40" i="1" s="1"/>
  <c r="CD41" i="1"/>
  <c r="CB41" i="1"/>
  <c r="CB40" i="1" s="1"/>
  <c r="BZ41" i="1"/>
  <c r="BX41" i="1"/>
  <c r="BX40" i="1" s="1"/>
  <c r="BV41" i="1"/>
  <c r="BV40" i="1" s="1"/>
  <c r="BT41" i="1"/>
  <c r="BT40" i="1" s="1"/>
  <c r="BR41" i="1"/>
  <c r="BR40" i="1" s="1"/>
  <c r="BP41" i="1"/>
  <c r="BP40" i="1" s="1"/>
  <c r="BN41" i="1"/>
  <c r="BL41" i="1"/>
  <c r="BL40" i="1" s="1"/>
  <c r="BJ41" i="1"/>
  <c r="BH41" i="1"/>
  <c r="BH40" i="1" s="1"/>
  <c r="BF41" i="1"/>
  <c r="BD41" i="1"/>
  <c r="BD40" i="1" s="1"/>
  <c r="BB41" i="1"/>
  <c r="BB40" i="1" s="1"/>
  <c r="AZ41" i="1"/>
  <c r="AZ40" i="1" s="1"/>
  <c r="AX41" i="1"/>
  <c r="AX40" i="1" s="1"/>
  <c r="AV41" i="1"/>
  <c r="AV40" i="1" s="1"/>
  <c r="AT41" i="1"/>
  <c r="AR41" i="1"/>
  <c r="AR40" i="1" s="1"/>
  <c r="AP41" i="1"/>
  <c r="AN41" i="1"/>
  <c r="AN40" i="1" s="1"/>
  <c r="AL41" i="1"/>
  <c r="AL40" i="1" s="1"/>
  <c r="AJ41" i="1"/>
  <c r="AJ40" i="1" s="1"/>
  <c r="AH41" i="1"/>
  <c r="AF41" i="1"/>
  <c r="AF40" i="1" s="1"/>
  <c r="AD41" i="1"/>
  <c r="AB41" i="1"/>
  <c r="AB40" i="1" s="1"/>
  <c r="Z41" i="1"/>
  <c r="X41" i="1"/>
  <c r="X40" i="1" s="1"/>
  <c r="V41" i="1"/>
  <c r="V40" i="1" s="1"/>
  <c r="T41" i="1"/>
  <c r="T40" i="1" s="1"/>
  <c r="R41" i="1"/>
  <c r="P41" i="1"/>
  <c r="P40" i="1" s="1"/>
  <c r="N41" i="1"/>
  <c r="L41" i="1"/>
  <c r="CQ40" i="1"/>
  <c r="CP40" i="1"/>
  <c r="CO40" i="1"/>
  <c r="CL40" i="1"/>
  <c r="CK40" i="1"/>
  <c r="CI40" i="1"/>
  <c r="CG40" i="1"/>
  <c r="CE40" i="1"/>
  <c r="CD40" i="1"/>
  <c r="CC40" i="1"/>
  <c r="CA40" i="1"/>
  <c r="BZ40" i="1"/>
  <c r="BY40" i="1"/>
  <c r="BW40" i="1"/>
  <c r="BU40" i="1"/>
  <c r="BS40" i="1"/>
  <c r="BQ40" i="1"/>
  <c r="BO40" i="1"/>
  <c r="BN40" i="1"/>
  <c r="BM40" i="1"/>
  <c r="BK40" i="1"/>
  <c r="BJ40" i="1"/>
  <c r="BI40" i="1"/>
  <c r="BG40" i="1"/>
  <c r="BF40" i="1"/>
  <c r="BE40" i="1"/>
  <c r="BC40" i="1"/>
  <c r="BA40" i="1"/>
  <c r="AY40" i="1"/>
  <c r="AW40" i="1"/>
  <c r="AU40" i="1"/>
  <c r="AT40" i="1"/>
  <c r="AS40" i="1"/>
  <c r="AQ40" i="1"/>
  <c r="AP40" i="1"/>
  <c r="AO40" i="1"/>
  <c r="AM40" i="1"/>
  <c r="AK40" i="1"/>
  <c r="AI40" i="1"/>
  <c r="AH40" i="1"/>
  <c r="AG40" i="1"/>
  <c r="AE40" i="1"/>
  <c r="AD40" i="1"/>
  <c r="AC40" i="1"/>
  <c r="AA40" i="1"/>
  <c r="Z40" i="1"/>
  <c r="Y40" i="1"/>
  <c r="W40" i="1"/>
  <c r="U40" i="1"/>
  <c r="S40" i="1"/>
  <c r="R40" i="1"/>
  <c r="Q40" i="1"/>
  <c r="O40" i="1"/>
  <c r="N40" i="1"/>
  <c r="M40" i="1"/>
  <c r="K40" i="1"/>
  <c r="CS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CS38" i="1"/>
  <c r="CS37" i="1" s="1"/>
  <c r="CR38" i="1"/>
  <c r="CR37" i="1" s="1"/>
  <c r="CP38" i="1"/>
  <c r="CN38" i="1"/>
  <c r="CN37" i="1" s="1"/>
  <c r="CL38" i="1"/>
  <c r="CL37" i="1" s="1"/>
  <c r="CJ38" i="1"/>
  <c r="CH38" i="1"/>
  <c r="CF38" i="1"/>
  <c r="CF37" i="1" s="1"/>
  <c r="CD38" i="1"/>
  <c r="CB38" i="1"/>
  <c r="BZ38" i="1"/>
  <c r="BX38" i="1"/>
  <c r="BX37" i="1" s="1"/>
  <c r="BV38" i="1"/>
  <c r="BV37" i="1" s="1"/>
  <c r="BT38" i="1"/>
  <c r="BR38" i="1"/>
  <c r="BR37" i="1" s="1"/>
  <c r="BP38" i="1"/>
  <c r="BP37" i="1" s="1"/>
  <c r="BN38" i="1"/>
  <c r="BL38" i="1"/>
  <c r="BJ38" i="1"/>
  <c r="BH38" i="1"/>
  <c r="BH37" i="1" s="1"/>
  <c r="BF38" i="1"/>
  <c r="BF37" i="1" s="1"/>
  <c r="BD38" i="1"/>
  <c r="BB38" i="1"/>
  <c r="AZ38" i="1"/>
  <c r="AZ37" i="1" s="1"/>
  <c r="AX38" i="1"/>
  <c r="AV38" i="1"/>
  <c r="AT38" i="1"/>
  <c r="AR38" i="1"/>
  <c r="AR37" i="1" s="1"/>
  <c r="AP38" i="1"/>
  <c r="AP37" i="1" s="1"/>
  <c r="AN38" i="1"/>
  <c r="AL38" i="1"/>
  <c r="AJ38" i="1"/>
  <c r="AJ37" i="1" s="1"/>
  <c r="AH38" i="1"/>
  <c r="AF38" i="1"/>
  <c r="AD38" i="1"/>
  <c r="AD37" i="1" s="1"/>
  <c r="AB38" i="1"/>
  <c r="AB37" i="1" s="1"/>
  <c r="Z38" i="1"/>
  <c r="Z37" i="1" s="1"/>
  <c r="X38" i="1"/>
  <c r="V38" i="1"/>
  <c r="T38" i="1"/>
  <c r="T37" i="1" s="1"/>
  <c r="R38" i="1"/>
  <c r="P38" i="1"/>
  <c r="N38" i="1"/>
  <c r="L38" i="1"/>
  <c r="CQ37" i="1"/>
  <c r="CP37" i="1"/>
  <c r="CO37" i="1"/>
  <c r="CK37" i="1"/>
  <c r="CI37" i="1"/>
  <c r="CH37" i="1"/>
  <c r="CG37" i="1"/>
  <c r="CE37" i="1"/>
  <c r="CD37" i="1"/>
  <c r="CC37" i="1"/>
  <c r="CA37" i="1"/>
  <c r="BZ37" i="1"/>
  <c r="BY37" i="1"/>
  <c r="BW37" i="1"/>
  <c r="BU37" i="1"/>
  <c r="BS37" i="1"/>
  <c r="BQ37" i="1"/>
  <c r="BO37" i="1"/>
  <c r="BN37" i="1"/>
  <c r="BM37" i="1"/>
  <c r="BK37" i="1"/>
  <c r="BJ37" i="1"/>
  <c r="BI37" i="1"/>
  <c r="BG37" i="1"/>
  <c r="BE37" i="1"/>
  <c r="BC37" i="1"/>
  <c r="BB37" i="1"/>
  <c r="BA37" i="1"/>
  <c r="AY37" i="1"/>
  <c r="AX37" i="1"/>
  <c r="AW37" i="1"/>
  <c r="AU37" i="1"/>
  <c r="AT37" i="1"/>
  <c r="AS37" i="1"/>
  <c r="AQ37" i="1"/>
  <c r="AO37" i="1"/>
  <c r="AM37" i="1"/>
  <c r="AL37" i="1"/>
  <c r="AK37" i="1"/>
  <c r="AI37" i="1"/>
  <c r="AH37" i="1"/>
  <c r="AG37" i="1"/>
  <c r="AE37" i="1"/>
  <c r="AC37" i="1"/>
  <c r="AA37" i="1"/>
  <c r="Y37" i="1"/>
  <c r="W37" i="1"/>
  <c r="V37" i="1"/>
  <c r="U37" i="1"/>
  <c r="S37" i="1"/>
  <c r="R37" i="1"/>
  <c r="Q37" i="1"/>
  <c r="O37" i="1"/>
  <c r="N37" i="1"/>
  <c r="M37" i="1"/>
  <c r="K37" i="1"/>
  <c r="CS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CS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L35" i="1"/>
  <c r="CS34" i="1"/>
  <c r="CS33" i="1" s="1"/>
  <c r="CR34" i="1"/>
  <c r="CR33" i="1" s="1"/>
  <c r="CP34" i="1"/>
  <c r="CP33" i="1" s="1"/>
  <c r="CN34" i="1"/>
  <c r="CL34" i="1"/>
  <c r="CJ34" i="1"/>
  <c r="CH34" i="1"/>
  <c r="CH33" i="1" s="1"/>
  <c r="CF34" i="1"/>
  <c r="CF33" i="1" s="1"/>
  <c r="CD34" i="1"/>
  <c r="CB34" i="1"/>
  <c r="BZ34" i="1"/>
  <c r="BZ33" i="1" s="1"/>
  <c r="BX34" i="1"/>
  <c r="BX33" i="1" s="1"/>
  <c r="BV34" i="1"/>
  <c r="BT34" i="1"/>
  <c r="BR34" i="1"/>
  <c r="BR33" i="1" s="1"/>
  <c r="BP34" i="1"/>
  <c r="BP33" i="1" s="1"/>
  <c r="BN34" i="1"/>
  <c r="BL34" i="1"/>
  <c r="BJ34" i="1"/>
  <c r="BJ33" i="1" s="1"/>
  <c r="BH34" i="1"/>
  <c r="BH33" i="1" s="1"/>
  <c r="BF34" i="1"/>
  <c r="BD34" i="1"/>
  <c r="BB34" i="1"/>
  <c r="BB33" i="1" s="1"/>
  <c r="AZ34" i="1"/>
  <c r="AZ33" i="1" s="1"/>
  <c r="AX34" i="1"/>
  <c r="AV34" i="1"/>
  <c r="AT34" i="1"/>
  <c r="AT33" i="1" s="1"/>
  <c r="AR34" i="1"/>
  <c r="AR33" i="1" s="1"/>
  <c r="AP34" i="1"/>
  <c r="AN34" i="1"/>
  <c r="AL34" i="1"/>
  <c r="AL33" i="1" s="1"/>
  <c r="AJ34" i="1"/>
  <c r="AJ33" i="1" s="1"/>
  <c r="AH34" i="1"/>
  <c r="AF34" i="1"/>
  <c r="AD34" i="1"/>
  <c r="AD33" i="1" s="1"/>
  <c r="AB34" i="1"/>
  <c r="AB33" i="1" s="1"/>
  <c r="Z34" i="1"/>
  <c r="X34" i="1"/>
  <c r="V34" i="1"/>
  <c r="V33" i="1" s="1"/>
  <c r="T34" i="1"/>
  <c r="T33" i="1" s="1"/>
  <c r="R34" i="1"/>
  <c r="P34" i="1"/>
  <c r="N34" i="1"/>
  <c r="L34" i="1"/>
  <c r="L33" i="1" s="1"/>
  <c r="CQ33" i="1"/>
  <c r="CO33" i="1"/>
  <c r="CN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CS32" i="1"/>
  <c r="CR32" i="1"/>
  <c r="CR31" i="1" s="1"/>
  <c r="CP32" i="1"/>
  <c r="CP31" i="1" s="1"/>
  <c r="CN32" i="1"/>
  <c r="CL32" i="1"/>
  <c r="CJ32" i="1"/>
  <c r="CJ31" i="1" s="1"/>
  <c r="CH32" i="1"/>
  <c r="CH31" i="1" s="1"/>
  <c r="CF32" i="1"/>
  <c r="CF31" i="1" s="1"/>
  <c r="CD32" i="1"/>
  <c r="CD31" i="1" s="1"/>
  <c r="CB32" i="1"/>
  <c r="CB31" i="1" s="1"/>
  <c r="BZ32" i="1"/>
  <c r="BZ31" i="1" s="1"/>
  <c r="BX32" i="1"/>
  <c r="BX31" i="1" s="1"/>
  <c r="BV32" i="1"/>
  <c r="BT32" i="1"/>
  <c r="BT31" i="1" s="1"/>
  <c r="BR32" i="1"/>
  <c r="BR31" i="1" s="1"/>
  <c r="BP32" i="1"/>
  <c r="BN32" i="1"/>
  <c r="BL32" i="1"/>
  <c r="BJ32" i="1"/>
  <c r="BJ31" i="1" s="1"/>
  <c r="BH32" i="1"/>
  <c r="BH31" i="1" s="1"/>
  <c r="BF32" i="1"/>
  <c r="BF31" i="1" s="1"/>
  <c r="BD32" i="1"/>
  <c r="BD31" i="1" s="1"/>
  <c r="BB32" i="1"/>
  <c r="BB31" i="1" s="1"/>
  <c r="AZ32" i="1"/>
  <c r="AZ31" i="1" s="1"/>
  <c r="AX32" i="1"/>
  <c r="AV32" i="1"/>
  <c r="AV31" i="1" s="1"/>
  <c r="AT32" i="1"/>
  <c r="AT31" i="1" s="1"/>
  <c r="AR32" i="1"/>
  <c r="AR31" i="1" s="1"/>
  <c r="AP32" i="1"/>
  <c r="AP31" i="1" s="1"/>
  <c r="AN32" i="1"/>
  <c r="AN31" i="1" s="1"/>
  <c r="AL32" i="1"/>
  <c r="AL31" i="1" s="1"/>
  <c r="AJ32" i="1"/>
  <c r="AH32" i="1"/>
  <c r="AF32" i="1"/>
  <c r="AF31" i="1" s="1"/>
  <c r="AD32" i="1"/>
  <c r="AD31" i="1" s="1"/>
  <c r="AB32" i="1"/>
  <c r="AB31" i="1" s="1"/>
  <c r="Z32" i="1"/>
  <c r="X32" i="1"/>
  <c r="X31" i="1" s="1"/>
  <c r="V32" i="1"/>
  <c r="V31" i="1" s="1"/>
  <c r="T32" i="1"/>
  <c r="T31" i="1" s="1"/>
  <c r="R32" i="1"/>
  <c r="R31" i="1" s="1"/>
  <c r="P32" i="1"/>
  <c r="P31" i="1" s="1"/>
  <c r="N32" i="1"/>
  <c r="L32" i="1"/>
  <c r="L31" i="1" s="1"/>
  <c r="CS31" i="1"/>
  <c r="CQ31" i="1"/>
  <c r="CO31" i="1"/>
  <c r="CN31" i="1"/>
  <c r="CL31" i="1"/>
  <c r="CK31" i="1"/>
  <c r="CI31" i="1"/>
  <c r="CG31" i="1"/>
  <c r="CE31" i="1"/>
  <c r="CC31" i="1"/>
  <c r="CA31" i="1"/>
  <c r="BY31" i="1"/>
  <c r="BW31" i="1"/>
  <c r="BV31" i="1"/>
  <c r="BU31" i="1"/>
  <c r="BS31" i="1"/>
  <c r="BQ31" i="1"/>
  <c r="BP31" i="1"/>
  <c r="BO31" i="1"/>
  <c r="BN31" i="1"/>
  <c r="BM31" i="1"/>
  <c r="BL31" i="1"/>
  <c r="BK31" i="1"/>
  <c r="BI31" i="1"/>
  <c r="BG31" i="1"/>
  <c r="BE31" i="1"/>
  <c r="BC31" i="1"/>
  <c r="BA31" i="1"/>
  <c r="AY31" i="1"/>
  <c r="AX31" i="1"/>
  <c r="AW31" i="1"/>
  <c r="AU31" i="1"/>
  <c r="AS31" i="1"/>
  <c r="AQ31" i="1"/>
  <c r="AO31" i="1"/>
  <c r="AM31" i="1"/>
  <c r="AK31" i="1"/>
  <c r="AJ31" i="1"/>
  <c r="AI31" i="1"/>
  <c r="AH31" i="1"/>
  <c r="AG31" i="1"/>
  <c r="AE31" i="1"/>
  <c r="AC31" i="1"/>
  <c r="AA31" i="1"/>
  <c r="Z31" i="1"/>
  <c r="Y31" i="1"/>
  <c r="W31" i="1"/>
  <c r="U31" i="1"/>
  <c r="S31" i="1"/>
  <c r="Q31" i="1"/>
  <c r="O31" i="1"/>
  <c r="M31" i="1"/>
  <c r="K31" i="1"/>
  <c r="CS30" i="1"/>
  <c r="CS29" i="1" s="1"/>
  <c r="CR30" i="1"/>
  <c r="CR29" i="1" s="1"/>
  <c r="CP30" i="1"/>
  <c r="CN30" i="1"/>
  <c r="CN29" i="1" s="1"/>
  <c r="CL30" i="1"/>
  <c r="CL29" i="1" s="1"/>
  <c r="CJ30" i="1"/>
  <c r="CJ29" i="1" s="1"/>
  <c r="CH30" i="1"/>
  <c r="CH29" i="1" s="1"/>
  <c r="CF30" i="1"/>
  <c r="CF29" i="1" s="1"/>
  <c r="CD30" i="1"/>
  <c r="CD29" i="1" s="1"/>
  <c r="CB30" i="1"/>
  <c r="CB29" i="1" s="1"/>
  <c r="BZ30" i="1"/>
  <c r="BZ29" i="1" s="1"/>
  <c r="BX30" i="1"/>
  <c r="BX29" i="1" s="1"/>
  <c r="BV30" i="1"/>
  <c r="BV29" i="1" s="1"/>
  <c r="BT30" i="1"/>
  <c r="BR30" i="1"/>
  <c r="BR29" i="1" s="1"/>
  <c r="BP30" i="1"/>
  <c r="BP29" i="1" s="1"/>
  <c r="BN30" i="1"/>
  <c r="BN29" i="1" s="1"/>
  <c r="BL30" i="1"/>
  <c r="BL29" i="1" s="1"/>
  <c r="BJ30" i="1"/>
  <c r="BJ29" i="1" s="1"/>
  <c r="BH30" i="1"/>
  <c r="BF30" i="1"/>
  <c r="BF29" i="1" s="1"/>
  <c r="BD30" i="1"/>
  <c r="BD29" i="1" s="1"/>
  <c r="BB30" i="1"/>
  <c r="BB29" i="1" s="1"/>
  <c r="AZ30" i="1"/>
  <c r="AZ29" i="1" s="1"/>
  <c r="AX30" i="1"/>
  <c r="AX29" i="1" s="1"/>
  <c r="AV30" i="1"/>
  <c r="AV29" i="1" s="1"/>
  <c r="AT30" i="1"/>
  <c r="AT29" i="1" s="1"/>
  <c r="AR30" i="1"/>
  <c r="AR29" i="1" s="1"/>
  <c r="AP30" i="1"/>
  <c r="AP29" i="1" s="1"/>
  <c r="AN30" i="1"/>
  <c r="AN29" i="1" s="1"/>
  <c r="AL30" i="1"/>
  <c r="AL29" i="1" s="1"/>
  <c r="AJ30" i="1"/>
  <c r="AJ29" i="1" s="1"/>
  <c r="AH30" i="1"/>
  <c r="AH29" i="1" s="1"/>
  <c r="AF30" i="1"/>
  <c r="AF29" i="1" s="1"/>
  <c r="AD30" i="1"/>
  <c r="AD29" i="1" s="1"/>
  <c r="AB30" i="1"/>
  <c r="Z30" i="1"/>
  <c r="Z29" i="1" s="1"/>
  <c r="X30" i="1"/>
  <c r="X29" i="1" s="1"/>
  <c r="V30" i="1"/>
  <c r="V29" i="1" s="1"/>
  <c r="T30" i="1"/>
  <c r="T29" i="1" s="1"/>
  <c r="R30" i="1"/>
  <c r="R29" i="1" s="1"/>
  <c r="P30" i="1"/>
  <c r="P29" i="1" s="1"/>
  <c r="N30" i="1"/>
  <c r="L30" i="1"/>
  <c r="L29" i="1" s="1"/>
  <c r="CQ29" i="1"/>
  <c r="CP29" i="1"/>
  <c r="CO29" i="1"/>
  <c r="CK29" i="1"/>
  <c r="CI29" i="1"/>
  <c r="CG29" i="1"/>
  <c r="CE29" i="1"/>
  <c r="CC29" i="1"/>
  <c r="CA29" i="1"/>
  <c r="BY29" i="1"/>
  <c r="BW29" i="1"/>
  <c r="BU29" i="1"/>
  <c r="BT29" i="1"/>
  <c r="BS29" i="1"/>
  <c r="BQ29" i="1"/>
  <c r="BO29" i="1"/>
  <c r="BM29" i="1"/>
  <c r="BK29" i="1"/>
  <c r="BI29" i="1"/>
  <c r="BH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B29" i="1"/>
  <c r="AA29" i="1"/>
  <c r="Y29" i="1"/>
  <c r="W29" i="1"/>
  <c r="U29" i="1"/>
  <c r="S29" i="1"/>
  <c r="Q29" i="1"/>
  <c r="O29" i="1"/>
  <c r="M29" i="1"/>
  <c r="K29" i="1"/>
  <c r="CS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CS27" i="1"/>
  <c r="CR27" i="1"/>
  <c r="CR26" i="1" s="1"/>
  <c r="CP27" i="1"/>
  <c r="CP26" i="1" s="1"/>
  <c r="CN27" i="1"/>
  <c r="CL27" i="1"/>
  <c r="CL26" i="1" s="1"/>
  <c r="CJ27" i="1"/>
  <c r="CJ26" i="1" s="1"/>
  <c r="CH27" i="1"/>
  <c r="CH26" i="1" s="1"/>
  <c r="CF27" i="1"/>
  <c r="CD27" i="1"/>
  <c r="CD26" i="1" s="1"/>
  <c r="CB27" i="1"/>
  <c r="CB26" i="1" s="1"/>
  <c r="BZ27" i="1"/>
  <c r="BZ26" i="1" s="1"/>
  <c r="BX27" i="1"/>
  <c r="BV27" i="1"/>
  <c r="BV26" i="1" s="1"/>
  <c r="BT27" i="1"/>
  <c r="BT26" i="1" s="1"/>
  <c r="BR27" i="1"/>
  <c r="BR26" i="1" s="1"/>
  <c r="BP27" i="1"/>
  <c r="BN27" i="1"/>
  <c r="BN26" i="1" s="1"/>
  <c r="BL27" i="1"/>
  <c r="BL26" i="1" s="1"/>
  <c r="BJ27" i="1"/>
  <c r="BJ26" i="1" s="1"/>
  <c r="BH27" i="1"/>
  <c r="BF27" i="1"/>
  <c r="BF26" i="1" s="1"/>
  <c r="BD27" i="1"/>
  <c r="BD26" i="1" s="1"/>
  <c r="BB27" i="1"/>
  <c r="BB26" i="1" s="1"/>
  <c r="AZ27" i="1"/>
  <c r="AX27" i="1"/>
  <c r="AX26" i="1" s="1"/>
  <c r="AV27" i="1"/>
  <c r="AV26" i="1" s="1"/>
  <c r="AT27" i="1"/>
  <c r="AT26" i="1" s="1"/>
  <c r="AR27" i="1"/>
  <c r="AP27" i="1"/>
  <c r="AP26" i="1" s="1"/>
  <c r="AN27" i="1"/>
  <c r="AN26" i="1" s="1"/>
  <c r="AL27" i="1"/>
  <c r="AL26" i="1" s="1"/>
  <c r="AJ27" i="1"/>
  <c r="AH27" i="1"/>
  <c r="AH26" i="1" s="1"/>
  <c r="AF27" i="1"/>
  <c r="AF26" i="1" s="1"/>
  <c r="AD27" i="1"/>
  <c r="AD26" i="1" s="1"/>
  <c r="AB27" i="1"/>
  <c r="Z27" i="1"/>
  <c r="Z26" i="1" s="1"/>
  <c r="X27" i="1"/>
  <c r="X26" i="1" s="1"/>
  <c r="V27" i="1"/>
  <c r="V26" i="1" s="1"/>
  <c r="T27" i="1"/>
  <c r="R27" i="1"/>
  <c r="R26" i="1" s="1"/>
  <c r="P27" i="1"/>
  <c r="P26" i="1" s="1"/>
  <c r="N27" i="1"/>
  <c r="L27" i="1"/>
  <c r="CS26" i="1"/>
  <c r="CQ26" i="1"/>
  <c r="CO26" i="1"/>
  <c r="CK26" i="1"/>
  <c r="CI26" i="1"/>
  <c r="CG26" i="1"/>
  <c r="CF26" i="1"/>
  <c r="CE26" i="1"/>
  <c r="CC26" i="1"/>
  <c r="CA26" i="1"/>
  <c r="BY26" i="1"/>
  <c r="BX26" i="1"/>
  <c r="BW26" i="1"/>
  <c r="BU26" i="1"/>
  <c r="BS26" i="1"/>
  <c r="BQ26" i="1"/>
  <c r="BP26" i="1"/>
  <c r="BO26" i="1"/>
  <c r="BM26" i="1"/>
  <c r="BK26" i="1"/>
  <c r="BI26" i="1"/>
  <c r="BH26" i="1"/>
  <c r="BG26" i="1"/>
  <c r="BE26" i="1"/>
  <c r="BC26" i="1"/>
  <c r="BA26" i="1"/>
  <c r="AZ26" i="1"/>
  <c r="AY26" i="1"/>
  <c r="AW26" i="1"/>
  <c r="AU26" i="1"/>
  <c r="AS26" i="1"/>
  <c r="AR26" i="1"/>
  <c r="AQ26" i="1"/>
  <c r="AO26" i="1"/>
  <c r="AM26" i="1"/>
  <c r="AK26" i="1"/>
  <c r="AJ26" i="1"/>
  <c r="AI26" i="1"/>
  <c r="AG26" i="1"/>
  <c r="AE26" i="1"/>
  <c r="AC26" i="1"/>
  <c r="AB26" i="1"/>
  <c r="AA26" i="1"/>
  <c r="Y26" i="1"/>
  <c r="W26" i="1"/>
  <c r="U26" i="1"/>
  <c r="T26" i="1"/>
  <c r="S26" i="1"/>
  <c r="Q26" i="1"/>
  <c r="O26" i="1"/>
  <c r="M26" i="1"/>
  <c r="L26" i="1"/>
  <c r="K26" i="1"/>
  <c r="CS25" i="1"/>
  <c r="CS24" i="1" s="1"/>
  <c r="CR25" i="1"/>
  <c r="CR24" i="1" s="1"/>
  <c r="CP25" i="1"/>
  <c r="CP24" i="1" s="1"/>
  <c r="CN25" i="1"/>
  <c r="CL25" i="1"/>
  <c r="CL24" i="1" s="1"/>
  <c r="CJ25" i="1"/>
  <c r="CH25" i="1"/>
  <c r="CH24" i="1" s="1"/>
  <c r="CF25" i="1"/>
  <c r="CF24" i="1" s="1"/>
  <c r="CD25" i="1"/>
  <c r="CD24" i="1" s="1"/>
  <c r="CB25" i="1"/>
  <c r="BZ25" i="1"/>
  <c r="BZ24" i="1" s="1"/>
  <c r="BX25" i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J25" i="1"/>
  <c r="BJ24" i="1" s="1"/>
  <c r="BH25" i="1"/>
  <c r="BH24" i="1" s="1"/>
  <c r="BF25" i="1"/>
  <c r="BF24" i="1" s="1"/>
  <c r="BD25" i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P25" i="1"/>
  <c r="AP24" i="1" s="1"/>
  <c r="AN25" i="1"/>
  <c r="AN24" i="1" s="1"/>
  <c r="AL25" i="1"/>
  <c r="AL24" i="1" s="1"/>
  <c r="AJ25" i="1"/>
  <c r="AJ24" i="1" s="1"/>
  <c r="AH25" i="1"/>
  <c r="AH24" i="1" s="1"/>
  <c r="AF25" i="1"/>
  <c r="AD25" i="1"/>
  <c r="AD24" i="1" s="1"/>
  <c r="AB25" i="1"/>
  <c r="Z25" i="1"/>
  <c r="Z24" i="1" s="1"/>
  <c r="X25" i="1"/>
  <c r="V25" i="1"/>
  <c r="V24" i="1" s="1"/>
  <c r="T25" i="1"/>
  <c r="T24" i="1" s="1"/>
  <c r="R25" i="1"/>
  <c r="R24" i="1" s="1"/>
  <c r="P25" i="1"/>
  <c r="P24" i="1" s="1"/>
  <c r="N25" i="1"/>
  <c r="L25" i="1"/>
  <c r="CQ24" i="1"/>
  <c r="CO24" i="1"/>
  <c r="CN24" i="1"/>
  <c r="CK24" i="1"/>
  <c r="CJ24" i="1"/>
  <c r="CI24" i="1"/>
  <c r="CG24" i="1"/>
  <c r="CE24" i="1"/>
  <c r="CC24" i="1"/>
  <c r="CB24" i="1"/>
  <c r="CA24" i="1"/>
  <c r="BY24" i="1"/>
  <c r="BX24" i="1"/>
  <c r="BW24" i="1"/>
  <c r="BU24" i="1"/>
  <c r="BS24" i="1"/>
  <c r="BQ24" i="1"/>
  <c r="BO24" i="1"/>
  <c r="BM24" i="1"/>
  <c r="BL24" i="1"/>
  <c r="BK24" i="1"/>
  <c r="BI24" i="1"/>
  <c r="BG24" i="1"/>
  <c r="BE24" i="1"/>
  <c r="BD24" i="1"/>
  <c r="BC24" i="1"/>
  <c r="BA24" i="1"/>
  <c r="AY24" i="1"/>
  <c r="AW24" i="1"/>
  <c r="AU24" i="1"/>
  <c r="AS24" i="1"/>
  <c r="AR24" i="1"/>
  <c r="AQ24" i="1"/>
  <c r="AO24" i="1"/>
  <c r="AM24" i="1"/>
  <c r="AK24" i="1"/>
  <c r="AI24" i="1"/>
  <c r="AG24" i="1"/>
  <c r="AF24" i="1"/>
  <c r="AE24" i="1"/>
  <c r="AC24" i="1"/>
  <c r="AB24" i="1"/>
  <c r="AA24" i="1"/>
  <c r="Y24" i="1"/>
  <c r="X24" i="1"/>
  <c r="W24" i="1"/>
  <c r="U24" i="1"/>
  <c r="S24" i="1"/>
  <c r="Q24" i="1"/>
  <c r="O24" i="1"/>
  <c r="M24" i="1"/>
  <c r="L24" i="1"/>
  <c r="K24" i="1"/>
  <c r="CS23" i="1"/>
  <c r="CS22" i="1" s="1"/>
  <c r="CR23" i="1"/>
  <c r="CR22" i="1" s="1"/>
  <c r="CP23" i="1"/>
  <c r="CP22" i="1" s="1"/>
  <c r="CN23" i="1"/>
  <c r="CN22" i="1" s="1"/>
  <c r="CL23" i="1"/>
  <c r="CJ23" i="1"/>
  <c r="CJ22" i="1" s="1"/>
  <c r="CH23" i="1"/>
  <c r="CF23" i="1"/>
  <c r="CF22" i="1" s="1"/>
  <c r="CD23" i="1"/>
  <c r="CB23" i="1"/>
  <c r="CB22" i="1" s="1"/>
  <c r="BZ23" i="1"/>
  <c r="BZ22" i="1" s="1"/>
  <c r="BX23" i="1"/>
  <c r="BX22" i="1" s="1"/>
  <c r="BV23" i="1"/>
  <c r="BT23" i="1"/>
  <c r="BT22" i="1" s="1"/>
  <c r="BR23" i="1"/>
  <c r="BR22" i="1" s="1"/>
  <c r="BP23" i="1"/>
  <c r="BP22" i="1" s="1"/>
  <c r="BN23" i="1"/>
  <c r="BL23" i="1"/>
  <c r="BL22" i="1" s="1"/>
  <c r="BJ23" i="1"/>
  <c r="BJ22" i="1" s="1"/>
  <c r="BH23" i="1"/>
  <c r="BH22" i="1" s="1"/>
  <c r="BF23" i="1"/>
  <c r="BD23" i="1"/>
  <c r="BD22" i="1" s="1"/>
  <c r="BB23" i="1"/>
  <c r="BB22" i="1" s="1"/>
  <c r="AZ23" i="1"/>
  <c r="AZ22" i="1" s="1"/>
  <c r="AX23" i="1"/>
  <c r="AV23" i="1"/>
  <c r="AV22" i="1" s="1"/>
  <c r="AT23" i="1"/>
  <c r="AR23" i="1"/>
  <c r="AR22" i="1" s="1"/>
  <c r="AP23" i="1"/>
  <c r="AN23" i="1"/>
  <c r="AN22" i="1" s="1"/>
  <c r="AL23" i="1"/>
  <c r="AJ23" i="1"/>
  <c r="AJ22" i="1" s="1"/>
  <c r="AH23" i="1"/>
  <c r="AF23" i="1"/>
  <c r="AD23" i="1"/>
  <c r="AD22" i="1" s="1"/>
  <c r="AB23" i="1"/>
  <c r="AB22" i="1" s="1"/>
  <c r="Z23" i="1"/>
  <c r="X23" i="1"/>
  <c r="V23" i="1"/>
  <c r="T23" i="1"/>
  <c r="T22" i="1" s="1"/>
  <c r="R23" i="1"/>
  <c r="P23" i="1"/>
  <c r="P22" i="1" s="1"/>
  <c r="N23" i="1"/>
  <c r="N22" i="1" s="1"/>
  <c r="L23" i="1"/>
  <c r="CQ22" i="1"/>
  <c r="CO22" i="1"/>
  <c r="CL22" i="1"/>
  <c r="CK22" i="1"/>
  <c r="CI22" i="1"/>
  <c r="CH22" i="1"/>
  <c r="CG22" i="1"/>
  <c r="CE22" i="1"/>
  <c r="CD22" i="1"/>
  <c r="CC22" i="1"/>
  <c r="CA22" i="1"/>
  <c r="BY22" i="1"/>
  <c r="BW22" i="1"/>
  <c r="BV22" i="1"/>
  <c r="BU22" i="1"/>
  <c r="BS22" i="1"/>
  <c r="BQ22" i="1"/>
  <c r="BO22" i="1"/>
  <c r="BN22" i="1"/>
  <c r="BM22" i="1"/>
  <c r="BK22" i="1"/>
  <c r="BI22" i="1"/>
  <c r="BG22" i="1"/>
  <c r="BF22" i="1"/>
  <c r="BE22" i="1"/>
  <c r="BC22" i="1"/>
  <c r="BA22" i="1"/>
  <c r="AY22" i="1"/>
  <c r="AX22" i="1"/>
  <c r="AW22" i="1"/>
  <c r="AU22" i="1"/>
  <c r="AT22" i="1"/>
  <c r="AS22" i="1"/>
  <c r="AQ22" i="1"/>
  <c r="AP22" i="1"/>
  <c r="AO22" i="1"/>
  <c r="AM22" i="1"/>
  <c r="AL22" i="1"/>
  <c r="AK22" i="1"/>
  <c r="AI22" i="1"/>
  <c r="AH22" i="1"/>
  <c r="AG22" i="1"/>
  <c r="AF22" i="1"/>
  <c r="AE22" i="1"/>
  <c r="AC22" i="1"/>
  <c r="AA22" i="1"/>
  <c r="Z22" i="1"/>
  <c r="Y22" i="1"/>
  <c r="X22" i="1"/>
  <c r="W22" i="1"/>
  <c r="V22" i="1"/>
  <c r="U22" i="1"/>
  <c r="S22" i="1"/>
  <c r="R22" i="1"/>
  <c r="Q22" i="1"/>
  <c r="O22" i="1"/>
  <c r="M22" i="1"/>
  <c r="K22" i="1"/>
  <c r="CS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L21" i="1"/>
  <c r="CS20" i="1"/>
  <c r="CR20" i="1"/>
  <c r="CP20" i="1"/>
  <c r="CN20" i="1"/>
  <c r="CL20" i="1"/>
  <c r="CJ20" i="1"/>
  <c r="CH20" i="1"/>
  <c r="CF20" i="1"/>
  <c r="CD20" i="1"/>
  <c r="CD12" i="1" s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CS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CS18" i="1"/>
  <c r="CR18" i="1"/>
  <c r="CR17" i="1" s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L18" i="1"/>
  <c r="CQ17" i="1"/>
  <c r="CQ12" i="1" s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S17" i="1"/>
  <c r="R17" i="1"/>
  <c r="P17" i="1"/>
  <c r="N17" i="1"/>
  <c r="L17" i="1"/>
  <c r="CS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N16" i="1"/>
  <c r="L16" i="1"/>
  <c r="CS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CT15" i="1" s="1"/>
  <c r="L15" i="1"/>
  <c r="CS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CS13" i="1"/>
  <c r="CR13" i="1"/>
  <c r="CP13" i="1"/>
  <c r="CN13" i="1"/>
  <c r="CL13" i="1"/>
  <c r="CJ13" i="1"/>
  <c r="CJ12" i="1" s="1"/>
  <c r="CH13" i="1"/>
  <c r="CF13" i="1"/>
  <c r="CD13" i="1"/>
  <c r="CB13" i="1"/>
  <c r="CB12" i="1" s="1"/>
  <c r="BZ13" i="1"/>
  <c r="BX13" i="1"/>
  <c r="BV13" i="1"/>
  <c r="BT13" i="1"/>
  <c r="BT12" i="1" s="1"/>
  <c r="BR13" i="1"/>
  <c r="BP13" i="1"/>
  <c r="BN13" i="1"/>
  <c r="BL13" i="1"/>
  <c r="BL12" i="1" s="1"/>
  <c r="BJ13" i="1"/>
  <c r="BH13" i="1"/>
  <c r="BF13" i="1"/>
  <c r="BD13" i="1"/>
  <c r="BD12" i="1" s="1"/>
  <c r="BB13" i="1"/>
  <c r="AZ13" i="1"/>
  <c r="AX13" i="1"/>
  <c r="AV13" i="1"/>
  <c r="AV12" i="1" s="1"/>
  <c r="AT13" i="1"/>
  <c r="AR13" i="1"/>
  <c r="AP13" i="1"/>
  <c r="AN13" i="1"/>
  <c r="AN12" i="1" s="1"/>
  <c r="AL13" i="1"/>
  <c r="AJ13" i="1"/>
  <c r="AH13" i="1"/>
  <c r="AF13" i="1"/>
  <c r="AF12" i="1" s="1"/>
  <c r="AD13" i="1"/>
  <c r="AB13" i="1"/>
  <c r="Z13" i="1"/>
  <c r="X13" i="1"/>
  <c r="X12" i="1" s="1"/>
  <c r="V13" i="1"/>
  <c r="T13" i="1"/>
  <c r="R13" i="1"/>
  <c r="P13" i="1"/>
  <c r="N13" i="1"/>
  <c r="N12" i="1" s="1"/>
  <c r="L13" i="1"/>
  <c r="CO12" i="1"/>
  <c r="CK12" i="1"/>
  <c r="CI12" i="1"/>
  <c r="CG12" i="1"/>
  <c r="CE12" i="1"/>
  <c r="CC12" i="1"/>
  <c r="CA12" i="1"/>
  <c r="BY12" i="1"/>
  <c r="BW12" i="1"/>
  <c r="BW182" i="1" s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U182" i="1" s="1"/>
  <c r="Q12" i="1"/>
  <c r="P12" i="1"/>
  <c r="O12" i="1"/>
  <c r="M12" i="1"/>
  <c r="L12" i="1"/>
  <c r="K12" i="1"/>
  <c r="K182" i="1" s="1"/>
  <c r="CT5" i="1"/>
  <c r="AL12" i="1" l="1"/>
  <c r="AN45" i="1"/>
  <c r="CL71" i="1"/>
  <c r="R71" i="1"/>
  <c r="AX71" i="1"/>
  <c r="BN71" i="1"/>
  <c r="CD71" i="1"/>
  <c r="AC182" i="1"/>
  <c r="AK182" i="1"/>
  <c r="AS182" i="1"/>
  <c r="BA182" i="1"/>
  <c r="BI182" i="1"/>
  <c r="BQ182" i="1"/>
  <c r="R12" i="1"/>
  <c r="BV12" i="1"/>
  <c r="CL12" i="1"/>
  <c r="P33" i="1"/>
  <c r="X33" i="1"/>
  <c r="AF33" i="1"/>
  <c r="AN33" i="1"/>
  <c r="AV33" i="1"/>
  <c r="BD33" i="1"/>
  <c r="BL33" i="1"/>
  <c r="BT33" i="1"/>
  <c r="CB33" i="1"/>
  <c r="CJ33" i="1"/>
  <c r="AD12" i="1"/>
  <c r="BB12" i="1"/>
  <c r="BR12" i="1"/>
  <c r="CH12" i="1"/>
  <c r="AF45" i="1"/>
  <c r="BL45" i="1"/>
  <c r="O182" i="1"/>
  <c r="L76" i="1"/>
  <c r="AB76" i="1"/>
  <c r="AR76" i="1"/>
  <c r="V12" i="1"/>
  <c r="AT12" i="1"/>
  <c r="BJ12" i="1"/>
  <c r="BZ12" i="1"/>
  <c r="BT45" i="1"/>
  <c r="CK182" i="1"/>
  <c r="BX76" i="1"/>
  <c r="Q182" i="1"/>
  <c r="AG182" i="1"/>
  <c r="AW182" i="1"/>
  <c r="BE182" i="1"/>
  <c r="CA182" i="1"/>
  <c r="CO182" i="1"/>
  <c r="AH12" i="1"/>
  <c r="AP12" i="1"/>
  <c r="BF12" i="1"/>
  <c r="BN12" i="1"/>
  <c r="CT41" i="1"/>
  <c r="CT40" i="1" s="1"/>
  <c r="CT52" i="1"/>
  <c r="AF95" i="1"/>
  <c r="BL95" i="1"/>
  <c r="CB95" i="1"/>
  <c r="AB131" i="1"/>
  <c r="CN131" i="1"/>
  <c r="BP76" i="1"/>
  <c r="CN76" i="1"/>
  <c r="M182" i="1"/>
  <c r="Y182" i="1"/>
  <c r="AO182" i="1"/>
  <c r="BM182" i="1"/>
  <c r="BU182" i="1"/>
  <c r="CG182" i="1"/>
  <c r="Z12" i="1"/>
  <c r="AX12" i="1"/>
  <c r="CN26" i="1"/>
  <c r="R66" i="1"/>
  <c r="AX66" i="1"/>
  <c r="CD66" i="1"/>
  <c r="P95" i="1"/>
  <c r="AV95" i="1"/>
  <c r="AR131" i="1"/>
  <c r="BX131" i="1"/>
  <c r="AA182" i="1"/>
  <c r="AI182" i="1"/>
  <c r="AQ182" i="1"/>
  <c r="AY182" i="1"/>
  <c r="BG182" i="1"/>
  <c r="BO182" i="1"/>
  <c r="CC182" i="1"/>
  <c r="CI182" i="1"/>
  <c r="AB12" i="1"/>
  <c r="AJ12" i="1"/>
  <c r="AR12" i="1"/>
  <c r="AZ12" i="1"/>
  <c r="BH12" i="1"/>
  <c r="BP12" i="1"/>
  <c r="BX12" i="1"/>
  <c r="CF12" i="1"/>
  <c r="CT16" i="1"/>
  <c r="CS17" i="1"/>
  <c r="R56" i="1"/>
  <c r="Z56" i="1"/>
  <c r="AX56" i="1"/>
  <c r="BF56" i="1"/>
  <c r="CD56" i="1"/>
  <c r="CL56" i="1"/>
  <c r="R63" i="1"/>
  <c r="Z63" i="1"/>
  <c r="BF63" i="1"/>
  <c r="BV63" i="1"/>
  <c r="CL63" i="1"/>
  <c r="R126" i="1"/>
  <c r="Z126" i="1"/>
  <c r="AH126" i="1"/>
  <c r="AP126" i="1"/>
  <c r="AX126" i="1"/>
  <c r="BF126" i="1"/>
  <c r="BN126" i="1"/>
  <c r="BV126" i="1"/>
  <c r="CD126" i="1"/>
  <c r="CL126" i="1"/>
  <c r="CT132" i="1"/>
  <c r="CT133" i="1"/>
  <c r="BH76" i="1"/>
  <c r="N102" i="1"/>
  <c r="AD102" i="1"/>
  <c r="AT102" i="1"/>
  <c r="BJ102" i="1"/>
  <c r="BZ102" i="1"/>
  <c r="CN116" i="1"/>
  <c r="CD160" i="1"/>
  <c r="W182" i="1"/>
  <c r="AE182" i="1"/>
  <c r="AM182" i="1"/>
  <c r="AU182" i="1"/>
  <c r="BC182" i="1"/>
  <c r="BK182" i="1"/>
  <c r="BS182" i="1"/>
  <c r="BY182" i="1"/>
  <c r="CE182" i="1"/>
  <c r="CQ182" i="1"/>
  <c r="L42" i="1"/>
  <c r="T42" i="1"/>
  <c r="AJ42" i="1"/>
  <c r="AR42" i="1"/>
  <c r="BH42" i="1"/>
  <c r="BP42" i="1"/>
  <c r="BX42" i="1"/>
  <c r="CF42" i="1"/>
  <c r="CN42" i="1"/>
  <c r="CT75" i="1"/>
  <c r="CT77" i="1"/>
  <c r="CT78" i="1"/>
  <c r="CT82" i="1"/>
  <c r="CT89" i="1"/>
  <c r="V95" i="1"/>
  <c r="AL95" i="1"/>
  <c r="BB95" i="1"/>
  <c r="BR95" i="1"/>
  <c r="CH95" i="1"/>
  <c r="CT101" i="1"/>
  <c r="CR102" i="1"/>
  <c r="CT129" i="1"/>
  <c r="CT51" i="1"/>
  <c r="CT74" i="1"/>
  <c r="Z102" i="1"/>
  <c r="AP102" i="1"/>
  <c r="BF102" i="1"/>
  <c r="BV102" i="1"/>
  <c r="CL102" i="1"/>
  <c r="X116" i="1"/>
  <c r="AN116" i="1"/>
  <c r="BD116" i="1"/>
  <c r="BT116" i="1"/>
  <c r="CJ116" i="1"/>
  <c r="R138" i="1"/>
  <c r="AH138" i="1"/>
  <c r="AX138" i="1"/>
  <c r="BN138" i="1"/>
  <c r="CD138" i="1"/>
  <c r="L160" i="1"/>
  <c r="AB160" i="1"/>
  <c r="AR160" i="1"/>
  <c r="BH160" i="1"/>
  <c r="BX160" i="1"/>
  <c r="CN160" i="1"/>
  <c r="AF171" i="1"/>
  <c r="BL171" i="1"/>
  <c r="CT162" i="1"/>
  <c r="CP160" i="1"/>
  <c r="CT163" i="1"/>
  <c r="CT169" i="1"/>
  <c r="T165" i="1"/>
  <c r="AB165" i="1"/>
  <c r="AJ165" i="1"/>
  <c r="AR165" i="1"/>
  <c r="AZ165" i="1"/>
  <c r="BH165" i="1"/>
  <c r="BP165" i="1"/>
  <c r="BX165" i="1"/>
  <c r="CF165" i="1"/>
  <c r="CT170" i="1"/>
  <c r="N165" i="1"/>
  <c r="V165" i="1"/>
  <c r="AD165" i="1"/>
  <c r="AL165" i="1"/>
  <c r="AT165" i="1"/>
  <c r="BB165" i="1"/>
  <c r="BJ165" i="1"/>
  <c r="BR165" i="1"/>
  <c r="BZ165" i="1"/>
  <c r="CH165" i="1"/>
  <c r="CP165" i="1"/>
  <c r="CT168" i="1"/>
  <c r="S12" i="1"/>
  <c r="S182" i="1" s="1"/>
  <c r="CT13" i="1"/>
  <c r="CP12" i="1"/>
  <c r="CT14" i="1"/>
  <c r="CN12" i="1"/>
  <c r="CT28" i="1"/>
  <c r="CT18" i="1"/>
  <c r="CT19" i="1"/>
  <c r="CT27" i="1"/>
  <c r="CT26" i="1" s="1"/>
  <c r="N26" i="1"/>
  <c r="CT23" i="1"/>
  <c r="CT22" i="1" s="1"/>
  <c r="CT25" i="1"/>
  <c r="CT24" i="1" s="1"/>
  <c r="CT32" i="1"/>
  <c r="CT31" i="1" s="1"/>
  <c r="CT20" i="1"/>
  <c r="CT21" i="1"/>
  <c r="CT35" i="1"/>
  <c r="CT36" i="1"/>
  <c r="CT39" i="1"/>
  <c r="CT50" i="1"/>
  <c r="CS56" i="1"/>
  <c r="P56" i="1"/>
  <c r="X56" i="1"/>
  <c r="AF56" i="1"/>
  <c r="AN56" i="1"/>
  <c r="AV56" i="1"/>
  <c r="BD56" i="1"/>
  <c r="BL56" i="1"/>
  <c r="BT56" i="1"/>
  <c r="CB56" i="1"/>
  <c r="CJ56" i="1"/>
  <c r="P60" i="1"/>
  <c r="X60" i="1"/>
  <c r="AF60" i="1"/>
  <c r="AN60" i="1"/>
  <c r="AV60" i="1"/>
  <c r="BD60" i="1"/>
  <c r="BL60" i="1"/>
  <c r="BT60" i="1"/>
  <c r="CB60" i="1"/>
  <c r="CJ60" i="1"/>
  <c r="CS63" i="1"/>
  <c r="P63" i="1"/>
  <c r="X63" i="1"/>
  <c r="AF63" i="1"/>
  <c r="AN63" i="1"/>
  <c r="AV63" i="1"/>
  <c r="BD63" i="1"/>
  <c r="BL63" i="1"/>
  <c r="BT63" i="1"/>
  <c r="CB63" i="1"/>
  <c r="CJ63" i="1"/>
  <c r="CS66" i="1"/>
  <c r="CT72" i="1"/>
  <c r="CT71" i="1" s="1"/>
  <c r="V71" i="1"/>
  <c r="AD71" i="1"/>
  <c r="AL71" i="1"/>
  <c r="AT71" i="1"/>
  <c r="BB71" i="1"/>
  <c r="BJ71" i="1"/>
  <c r="BR71" i="1"/>
  <c r="BZ71" i="1"/>
  <c r="CH71" i="1"/>
  <c r="CP71" i="1"/>
  <c r="CT73" i="1"/>
  <c r="R76" i="1"/>
  <c r="Z76" i="1"/>
  <c r="AH76" i="1"/>
  <c r="AP76" i="1"/>
  <c r="AX76" i="1"/>
  <c r="BF76" i="1"/>
  <c r="BN76" i="1"/>
  <c r="BV76" i="1"/>
  <c r="CD76" i="1"/>
  <c r="CL76" i="1"/>
  <c r="CS76" i="1"/>
  <c r="P37" i="1"/>
  <c r="X37" i="1"/>
  <c r="AF37" i="1"/>
  <c r="AN37" i="1"/>
  <c r="AV37" i="1"/>
  <c r="BD37" i="1"/>
  <c r="BL37" i="1"/>
  <c r="BT37" i="1"/>
  <c r="CB37" i="1"/>
  <c r="CJ37" i="1"/>
  <c r="R33" i="1"/>
  <c r="Z33" i="1"/>
  <c r="AH33" i="1"/>
  <c r="AP33" i="1"/>
  <c r="AX33" i="1"/>
  <c r="BF33" i="1"/>
  <c r="BN33" i="1"/>
  <c r="BV33" i="1"/>
  <c r="CD33" i="1"/>
  <c r="CL33" i="1"/>
  <c r="CT44" i="1"/>
  <c r="CT46" i="1"/>
  <c r="CT53" i="1"/>
  <c r="CT54" i="1"/>
  <c r="CT57" i="1"/>
  <c r="CT61" i="1"/>
  <c r="CT64" i="1"/>
  <c r="CT67" i="1"/>
  <c r="CT68" i="1"/>
  <c r="CT70" i="1"/>
  <c r="CT69" i="1" s="1"/>
  <c r="CT79" i="1"/>
  <c r="CT80" i="1"/>
  <c r="CT30" i="1"/>
  <c r="CT29" i="1" s="1"/>
  <c r="CT34" i="1"/>
  <c r="CT38" i="1"/>
  <c r="CT47" i="1"/>
  <c r="CT48" i="1"/>
  <c r="CT49" i="1"/>
  <c r="CT55" i="1"/>
  <c r="CT59" i="1"/>
  <c r="CT62" i="1"/>
  <c r="CT65" i="1"/>
  <c r="CS71" i="1"/>
  <c r="CT81" i="1"/>
  <c r="CT83" i="1"/>
  <c r="CT84" i="1"/>
  <c r="CT91" i="1"/>
  <c r="CT94" i="1"/>
  <c r="CT96" i="1"/>
  <c r="T95" i="1"/>
  <c r="AB95" i="1"/>
  <c r="AJ95" i="1"/>
  <c r="AR95" i="1"/>
  <c r="AZ95" i="1"/>
  <c r="BH95" i="1"/>
  <c r="BP95" i="1"/>
  <c r="BX95" i="1"/>
  <c r="CF95" i="1"/>
  <c r="CN95" i="1"/>
  <c r="CP102" i="1"/>
  <c r="CT104" i="1"/>
  <c r="BX102" i="1"/>
  <c r="CF102" i="1"/>
  <c r="CT121" i="1"/>
  <c r="CT120" i="1" s="1"/>
  <c r="CT125" i="1"/>
  <c r="CT124" i="1" s="1"/>
  <c r="CS126" i="1"/>
  <c r="CT85" i="1"/>
  <c r="CT86" i="1"/>
  <c r="CT88" i="1"/>
  <c r="CT93" i="1"/>
  <c r="CT97" i="1"/>
  <c r="CT98" i="1"/>
  <c r="CT105" i="1"/>
  <c r="CT110" i="1"/>
  <c r="CT117" i="1"/>
  <c r="CT118" i="1"/>
  <c r="CT123" i="1"/>
  <c r="CT122" i="1" s="1"/>
  <c r="CT87" i="1"/>
  <c r="CT90" i="1"/>
  <c r="CR95" i="1"/>
  <c r="CT99" i="1"/>
  <c r="CT100" i="1"/>
  <c r="CS102" i="1"/>
  <c r="P102" i="1"/>
  <c r="X102" i="1"/>
  <c r="AF102" i="1"/>
  <c r="AN102" i="1"/>
  <c r="AV102" i="1"/>
  <c r="BD102" i="1"/>
  <c r="BL102" i="1"/>
  <c r="BT102" i="1"/>
  <c r="CB102" i="1"/>
  <c r="CJ102" i="1"/>
  <c r="CT106" i="1"/>
  <c r="CR116" i="1"/>
  <c r="CT119" i="1"/>
  <c r="CT130" i="1"/>
  <c r="T131" i="1"/>
  <c r="AJ131" i="1"/>
  <c r="AZ131" i="1"/>
  <c r="BP131" i="1"/>
  <c r="CF131" i="1"/>
  <c r="P109" i="1"/>
  <c r="X109" i="1"/>
  <c r="AF109" i="1"/>
  <c r="AN109" i="1"/>
  <c r="AV109" i="1"/>
  <c r="BD109" i="1"/>
  <c r="BL109" i="1"/>
  <c r="BT109" i="1"/>
  <c r="CB109" i="1"/>
  <c r="CJ109" i="1"/>
  <c r="CT127" i="1"/>
  <c r="V126" i="1"/>
  <c r="AD126" i="1"/>
  <c r="AL126" i="1"/>
  <c r="AT126" i="1"/>
  <c r="BB126" i="1"/>
  <c r="BJ126" i="1"/>
  <c r="BR126" i="1"/>
  <c r="BZ126" i="1"/>
  <c r="CH126" i="1"/>
  <c r="CP126" i="1"/>
  <c r="CT128" i="1"/>
  <c r="CN126" i="1"/>
  <c r="R131" i="1"/>
  <c r="Z131" i="1"/>
  <c r="AH131" i="1"/>
  <c r="AP131" i="1"/>
  <c r="AX131" i="1"/>
  <c r="BF131" i="1"/>
  <c r="BN131" i="1"/>
  <c r="BV131" i="1"/>
  <c r="CD131" i="1"/>
  <c r="CL131" i="1"/>
  <c r="CS131" i="1"/>
  <c r="CT136" i="1"/>
  <c r="CT137" i="1"/>
  <c r="Z138" i="1"/>
  <c r="AP138" i="1"/>
  <c r="BF138" i="1"/>
  <c r="BV138" i="1"/>
  <c r="CL138" i="1"/>
  <c r="CS138" i="1"/>
  <c r="CT143" i="1"/>
  <c r="CT144" i="1"/>
  <c r="CT157" i="1"/>
  <c r="CT158" i="1"/>
  <c r="CT173" i="1"/>
  <c r="CT174" i="1"/>
  <c r="CT181" i="1"/>
  <c r="CT139" i="1"/>
  <c r="T138" i="1"/>
  <c r="AB138" i="1"/>
  <c r="AJ138" i="1"/>
  <c r="AJ182" i="1" s="1"/>
  <c r="AR138" i="1"/>
  <c r="AZ138" i="1"/>
  <c r="BH138" i="1"/>
  <c r="BP138" i="1"/>
  <c r="BX138" i="1"/>
  <c r="CF138" i="1"/>
  <c r="CN138" i="1"/>
  <c r="N154" i="1"/>
  <c r="CT161" i="1"/>
  <c r="V160" i="1"/>
  <c r="AD160" i="1"/>
  <c r="AL160" i="1"/>
  <c r="AT160" i="1"/>
  <c r="BB160" i="1"/>
  <c r="BJ160" i="1"/>
  <c r="BR160" i="1"/>
  <c r="BZ160" i="1"/>
  <c r="CH160" i="1"/>
  <c r="CT166" i="1"/>
  <c r="CT167" i="1"/>
  <c r="R171" i="1"/>
  <c r="Z171" i="1"/>
  <c r="AH171" i="1"/>
  <c r="AP171" i="1"/>
  <c r="AX171" i="1"/>
  <c r="BF171" i="1"/>
  <c r="BN171" i="1"/>
  <c r="BV171" i="1"/>
  <c r="CD171" i="1"/>
  <c r="CL171" i="1"/>
  <c r="CS171" i="1"/>
  <c r="CT175" i="1"/>
  <c r="CT176" i="1"/>
  <c r="V138" i="1"/>
  <c r="AL138" i="1"/>
  <c r="BB138" i="1"/>
  <c r="BR138" i="1"/>
  <c r="CH138" i="1"/>
  <c r="CT134" i="1"/>
  <c r="CT131" i="1" s="1"/>
  <c r="CT135" i="1"/>
  <c r="P138" i="1"/>
  <c r="X138" i="1"/>
  <c r="AF138" i="1"/>
  <c r="AN138" i="1"/>
  <c r="AV138" i="1"/>
  <c r="BD138" i="1"/>
  <c r="BL138" i="1"/>
  <c r="BT138" i="1"/>
  <c r="BT182" i="1" s="1"/>
  <c r="CB138" i="1"/>
  <c r="CJ138" i="1"/>
  <c r="CR138" i="1"/>
  <c r="CT141" i="1"/>
  <c r="CT146" i="1"/>
  <c r="CT147" i="1"/>
  <c r="CT148" i="1"/>
  <c r="CT149" i="1"/>
  <c r="CT150" i="1"/>
  <c r="CT151" i="1"/>
  <c r="CT152" i="1"/>
  <c r="CT153" i="1"/>
  <c r="CT159" i="1"/>
  <c r="CT164" i="1"/>
  <c r="L165" i="1"/>
  <c r="CT172" i="1"/>
  <c r="CT171" i="1" s="1"/>
  <c r="CT179" i="1"/>
  <c r="CT180" i="1"/>
  <c r="CR12" i="1"/>
  <c r="CS12" i="1"/>
  <c r="CT33" i="1"/>
  <c r="CT37" i="1"/>
  <c r="P182" i="1"/>
  <c r="AR182" i="1"/>
  <c r="BD182" i="1"/>
  <c r="BX182" i="1"/>
  <c r="CB182" i="1"/>
  <c r="CJ182" i="1"/>
  <c r="N24" i="1"/>
  <c r="N29" i="1"/>
  <c r="L40" i="1"/>
  <c r="CS40" i="1"/>
  <c r="CT43" i="1"/>
  <c r="CT42" i="1" s="1"/>
  <c r="N42" i="1"/>
  <c r="V42" i="1"/>
  <c r="V182" i="1" s="1"/>
  <c r="AD42" i="1"/>
  <c r="AD182" i="1" s="1"/>
  <c r="AL42" i="1"/>
  <c r="AT42" i="1"/>
  <c r="AT182" i="1" s="1"/>
  <c r="BB42" i="1"/>
  <c r="BB182" i="1" s="1"/>
  <c r="BJ42" i="1"/>
  <c r="BJ182" i="1" s="1"/>
  <c r="BR42" i="1"/>
  <c r="BZ42" i="1"/>
  <c r="BZ182" i="1" s="1"/>
  <c r="CH42" i="1"/>
  <c r="CH182" i="1" s="1"/>
  <c r="N56" i="1"/>
  <c r="CT58" i="1"/>
  <c r="CT56" i="1" s="1"/>
  <c r="X182" i="1"/>
  <c r="AN182" i="1"/>
  <c r="AZ182" i="1"/>
  <c r="L22" i="1"/>
  <c r="N31" i="1"/>
  <c r="L37" i="1"/>
  <c r="CS42" i="1"/>
  <c r="CS45" i="1"/>
  <c r="CR45" i="1"/>
  <c r="T17" i="1"/>
  <c r="T12" i="1" s="1"/>
  <c r="N33" i="1"/>
  <c r="R42" i="1"/>
  <c r="R182" i="1" s="1"/>
  <c r="Z42" i="1"/>
  <c r="Z182" i="1" s="1"/>
  <c r="AH42" i="1"/>
  <c r="AP42" i="1"/>
  <c r="AX42" i="1"/>
  <c r="AX182" i="1" s="1"/>
  <c r="BF42" i="1"/>
  <c r="BF182" i="1" s="1"/>
  <c r="BN42" i="1"/>
  <c r="BV42" i="1"/>
  <c r="CD42" i="1"/>
  <c r="CD182" i="1" s="1"/>
  <c r="CL42" i="1"/>
  <c r="CL182" i="1" s="1"/>
  <c r="AF182" i="1"/>
  <c r="AV182" i="1"/>
  <c r="BH182" i="1"/>
  <c r="N69" i="1"/>
  <c r="N76" i="1"/>
  <c r="CT115" i="1"/>
  <c r="CT114" i="1" s="1"/>
  <c r="CT126" i="1"/>
  <c r="L60" i="1"/>
  <c r="N66" i="1"/>
  <c r="N71" i="1"/>
  <c r="L95" i="1"/>
  <c r="CT107" i="1"/>
  <c r="N63" i="1"/>
  <c r="CT111" i="1"/>
  <c r="CT109" i="1" s="1"/>
  <c r="CT103" i="1"/>
  <c r="CT113" i="1"/>
  <c r="CT112" i="1" s="1"/>
  <c r="N112" i="1"/>
  <c r="N116" i="1"/>
  <c r="N131" i="1"/>
  <c r="CT142" i="1"/>
  <c r="CT156" i="1"/>
  <c r="N120" i="1"/>
  <c r="CS124" i="1"/>
  <c r="N126" i="1"/>
  <c r="L138" i="1"/>
  <c r="CT165" i="1"/>
  <c r="N122" i="1"/>
  <c r="CT140" i="1"/>
  <c r="CT138" i="1" s="1"/>
  <c r="N145" i="1"/>
  <c r="N160" i="1"/>
  <c r="N171" i="1"/>
  <c r="AB182" i="1" l="1"/>
  <c r="CT76" i="1"/>
  <c r="CT102" i="1"/>
  <c r="BL182" i="1"/>
  <c r="CF182" i="1"/>
  <c r="BP182" i="1"/>
  <c r="CR182" i="1"/>
  <c r="CT66" i="1"/>
  <c r="AP182" i="1"/>
  <c r="N182" i="1"/>
  <c r="CT95" i="1"/>
  <c r="CT63" i="1"/>
  <c r="CP182" i="1"/>
  <c r="BV182" i="1"/>
  <c r="BN182" i="1"/>
  <c r="AH182" i="1"/>
  <c r="T182" i="1"/>
  <c r="L182" i="1"/>
  <c r="BR182" i="1"/>
  <c r="AL182" i="1"/>
  <c r="CT145" i="1"/>
  <c r="CT160" i="1"/>
  <c r="CT116" i="1"/>
  <c r="CT60" i="1"/>
  <c r="CT45" i="1"/>
  <c r="CN182" i="1"/>
  <c r="CS182" i="1"/>
  <c r="CT17" i="1"/>
  <c r="CT12" i="1" s="1"/>
  <c r="CT182" i="1" l="1"/>
</calcChain>
</file>

<file path=xl/sharedStrings.xml><?xml version="1.0" encoding="utf-8"?>
<sst xmlns="http://schemas.openxmlformats.org/spreadsheetml/2006/main" count="406" uniqueCount="290">
  <si>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             
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</si>
  <si>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</si>
  <si>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</si>
  <si>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</si>
  <si>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</si>
  <si>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</si>
  <si>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</si>
  <si>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</si>
  <si>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</si>
  <si>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</si>
  <si>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</si>
  <si>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</si>
  <si>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</si>
  <si>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</si>
  <si>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</si>
  <si>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</si>
  <si>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</si>
  <si>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</si>
  <si>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</si>
  <si>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</si>
  <si>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</si>
  <si>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</si>
  <si>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</si>
  <si>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</si>
  <si>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</si>
  <si>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</si>
  <si>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</si>
  <si>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</si>
  <si>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</si>
  <si>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</si>
  <si>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</si>
  <si>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</si>
  <si>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</si>
  <si>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</si>
  <si>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</si>
  <si>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</si>
  <si>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</si>
  <si>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</si>
  <si>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</si>
  <si>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</si>
  <si>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</si>
  <si>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</si>
  <si>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</si>
  <si>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</si>
  <si>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</si>
  <si>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</si>
  <si>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</si>
  <si>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</si>
  <si>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</si>
  <si>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</si>
  <si>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</si>
  <si>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</si>
  <si>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</si>
  <si>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</si>
  <si>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</si>
  <si>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</si>
  <si>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</si>
  <si>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</si>
  <si>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</si>
  <si>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</si>
  <si>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</si>
  <si>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</si>
  <si>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</si>
  <si>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</si>
  <si>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</si>
  <si>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</si>
  <si>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</si>
  <si>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</si>
  <si>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</si>
  <si>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</si>
  <si>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</si>
  <si>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</si>
  <si>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</si>
  <si>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</si>
  <si>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</si>
  <si>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</si>
  <si>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</si>
  <si>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</si>
  <si>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</si>
  <si>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</si>
  <si>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</si>
  <si>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</si>
  <si>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</si>
  <si>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</si>
  <si>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</si>
  <si>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</si>
  <si>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</si>
  <si>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</si>
  <si>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</si>
  <si>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</si>
  <si>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</si>
  <si>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</si>
  <si>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</si>
  <si>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</si>
  <si>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</si>
  <si>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</si>
  <si>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</si>
  <si>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</si>
  <si>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</si>
  <si>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</si>
  <si>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</si>
  <si>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</si>
  <si>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</si>
  <si>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</si>
  <si>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</si>
  <si>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</si>
  <si>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</si>
  <si>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</si>
  <si>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</si>
  <si>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</si>
  <si>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</si>
  <si>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</si>
  <si>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</si>
  <si>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</si>
  <si>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</si>
  <si>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</si>
  <si>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</si>
  <si>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</si>
  <si>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</si>
  <si>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</t>
  </si>
  <si>
    <t>1-4 этап без криоконсервации эмбрионов</t>
  </si>
  <si>
    <t>1-3 этап без криоконсервации эмбрионов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</si>
  <si>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</si>
  <si>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</si>
  <si>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</si>
  <si>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</si>
  <si>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</si>
  <si>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</si>
  <si>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</si>
  <si>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</si>
  <si>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</si>
  <si>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</si>
  <si>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</si>
  <si>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</si>
  <si>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</si>
  <si>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</si>
  <si>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</si>
  <si>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</si>
  <si>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</si>
  <si>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</si>
  <si>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</si>
  <si>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</si>
  <si>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</si>
  <si>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</si>
  <si>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</si>
  <si>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</si>
  <si>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</si>
  <si>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</si>
  <si>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</si>
  <si>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</si>
  <si>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</si>
  <si>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</si>
  <si>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</si>
  <si>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</si>
  <si>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</si>
  <si>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</si>
  <si>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</si>
  <si>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</si>
  <si>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</si>
  <si>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</si>
  <si>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</si>
  <si>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</si>
  <si>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</si>
  <si>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</si>
  <si>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</si>
  <si>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</si>
  <si>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</si>
  <si>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</si>
  <si>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</si>
  <si>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</si>
  <si>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</si>
  <si>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</si>
  <si>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</si>
  <si>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</si>
  <si>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</si>
  <si>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</si>
  <si>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</si>
  <si>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</si>
  <si>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</si>
  <si>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</si>
  <si>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</si>
  <si>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</si>
  <si>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</si>
  <si>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</si>
  <si>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</si>
  <si>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</si>
  <si>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</si>
  <si>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</si>
  <si>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</si>
  <si>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</si>
  <si>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</si>
  <si>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</si>
  <si>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</si>
  <si>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</si>
  <si>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</si>
  <si>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</si>
  <si>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</si>
  <si>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</si>
  <si>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</si>
  <si>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</si>
  <si>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</si>
  <si>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</si>
  <si>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</si>
  <si>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</si>
  <si>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</si>
  <si>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</si>
  <si>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</si>
  <si>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</si>
  <si>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</si>
  <si>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</si>
  <si>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</si>
  <si>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</si>
  <si>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</si>
  <si>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</si>
  <si>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</si>
  <si>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</si>
  <si>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</si>
  <si>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</si>
  <si>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</si>
  <si>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</si>
  <si>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</si>
  <si>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</si>
  <si>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</si>
  <si>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</si>
  <si>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</si>
  <si>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</si>
  <si>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</si>
  <si>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</si>
  <si>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</si>
  <si>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</si>
  <si>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</si>
  <si>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</si>
  <si>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</si>
  <si>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</si>
  <si>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</si>
  <si>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</si>
  <si>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</si>
  <si>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</si>
  <si>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</si>
  <si>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</si>
  <si>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</si>
  <si>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</si>
  <si>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</si>
  <si>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</si>
  <si>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</si>
  <si>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</si>
  <si>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</si>
  <si>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</si>
  <si>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</si>
  <si>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</si>
  <si>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</si>
  <si>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</si>
  <si>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</si>
  <si>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</si>
  <si>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</si>
  <si>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</si>
  <si>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</si>
  <si>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</si>
  <si>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</si>
  <si>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</si>
  <si>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</si>
  <si>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</si>
  <si>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</si>
  <si>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</si>
  <si>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</si>
  <si>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</si>
  <si>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</si>
  <si>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</si>
  <si>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</si>
  <si>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</si>
  <si>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</si>
  <si>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</si>
  <si>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</si>
  <si>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</si>
  <si>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</si>
  <si>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</si>
  <si>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</si>
  <si>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</si>
  <si>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</si>
  <si>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</si>
  <si>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</si>
  <si>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</si>
  <si>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</si>
  <si>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</si>
  <si>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к Решению Комиссии по разработке ТП ОМС от 28.12.2017  № 12</t>
  </si>
  <si>
    <t>Приложение № 4</t>
  </si>
  <si>
    <t>подуровень 2.3</t>
  </si>
  <si>
    <t>подуровень 1.1</t>
  </si>
  <si>
    <t>подуровень 2.4</t>
  </si>
  <si>
    <t>подуровень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</si>
</sst>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7" fillId="0" borderId="0"/>
    <xf numFmtId="0" fontId="7" fillId="0" borderId="0"/>
    <xf numFmtId="0" fontId="13" fillId="0" borderId="0"/>
    <xf numFmtId="0" fontId="16" fillId="0" borderId="0"/>
    <xf numFmtId="0" fontId="7" fillId="0" borderId="0"/>
    <xf numFmtId="0" fontId="1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7" fillId="0" borderId="0"/>
    <xf numFmtId="0" fontId="17" fillId="0" borderId="0"/>
    <xf numFmtId="0" fontId="19" fillId="0" borderId="0" applyFill="0" applyBorder="0" applyProtection="0">
      <alignment wrapText="1"/>
      <protection locked="0"/>
    </xf>
    <xf numFmtId="9" fontId="13" fillId="0" borderId="0" applyFont="0" applyFill="0" applyBorder="0" applyAlignment="0" applyProtection="0"/>
    <xf numFmtId="9" fontId="17" fillId="0" borderId="0" quotePrefix="1" applyFont="0" applyFill="0" applyBorder="0" applyAlignment="0">
      <protection locked="0"/>
    </xf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quotePrefix="1" applyFont="0" applyFill="0" applyBorder="0" applyAlignment="0">
      <protection locked="0"/>
    </xf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125">
    <xf numFmtId="0" fontId="0" fillId="0" borderId="0" xfId="0"/>
    <xf numFmtId="0" fontId="4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distributed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6" fontId="9" fillId="2" borderId="8" xfId="1" applyNumberFormat="1" applyFont="1" applyFill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65" fontId="10" fillId="2" borderId="12" xfId="1" applyNumberFormat="1" applyFont="1" applyFill="1" applyBorder="1" applyAlignment="1">
      <alignment horizontal="center" vertical="center" wrapText="1"/>
    </xf>
    <xf numFmtId="167" fontId="9" fillId="2" borderId="2" xfId="1" applyNumberFormat="1" applyFont="1" applyFill="1" applyBorder="1" applyAlignment="1">
      <alignment horizontal="center" vertical="center" wrapText="1"/>
    </xf>
    <xf numFmtId="166" fontId="10" fillId="2" borderId="3" xfId="1" applyNumberFormat="1" applyFont="1" applyFill="1" applyBorder="1" applyAlignment="1">
      <alignment vertical="center" wrapText="1"/>
    </xf>
    <xf numFmtId="0" fontId="10" fillId="2" borderId="8" xfId="1" applyFont="1" applyFill="1" applyBorder="1" applyAlignment="1">
      <alignment horizontal="center" vertical="center" wrapText="1"/>
    </xf>
    <xf numFmtId="165" fontId="10" fillId="2" borderId="8" xfId="1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166" fontId="8" fillId="2" borderId="8" xfId="1" applyNumberFormat="1" applyFont="1" applyFill="1" applyBorder="1" applyAlignment="1">
      <alignment horizontal="center" vertical="center" wrapText="1"/>
    </xf>
    <xf numFmtId="3" fontId="8" fillId="2" borderId="3" xfId="1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166" fontId="10" fillId="2" borderId="8" xfId="1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166" fontId="10" fillId="2" borderId="3" xfId="1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center" vertical="center" wrapText="1"/>
    </xf>
    <xf numFmtId="4" fontId="10" fillId="2" borderId="3" xfId="1" applyNumberFormat="1" applyFont="1" applyFill="1" applyBorder="1" applyAlignment="1">
      <alignment horizontal="center" vertical="center" wrapText="1"/>
    </xf>
    <xf numFmtId="166" fontId="10" fillId="2" borderId="3" xfId="1" applyNumberFormat="1" applyFont="1" applyFill="1" applyBorder="1" applyAlignment="1">
      <alignment horizontal="left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center" wrapText="1"/>
    </xf>
    <xf numFmtId="3" fontId="4" fillId="2" borderId="0" xfId="0" applyNumberFormat="1" applyFont="1" applyFill="1"/>
    <xf numFmtId="164" fontId="4" fillId="2" borderId="0" xfId="0" applyNumberFormat="1" applyFont="1" applyFill="1"/>
    <xf numFmtId="0" fontId="4" fillId="2" borderId="1" xfId="0" applyFont="1" applyFill="1" applyBorder="1"/>
    <xf numFmtId="1" fontId="9" fillId="2" borderId="8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3" xfId="2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20" fillId="2" borderId="8" xfId="0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166" fontId="10" fillId="2" borderId="8" xfId="2" applyNumberFormat="1" applyFont="1" applyFill="1" applyBorder="1" applyAlignment="1">
      <alignment horizontal="center" vertical="center" wrapText="1"/>
    </xf>
    <xf numFmtId="166" fontId="4" fillId="2" borderId="0" xfId="0" applyNumberFormat="1" applyFont="1" applyFill="1"/>
    <xf numFmtId="0" fontId="6" fillId="2" borderId="13" xfId="0" applyFont="1" applyFill="1" applyBorder="1" applyAlignment="1">
      <alignment horizontal="center"/>
    </xf>
    <xf numFmtId="3" fontId="5" fillId="2" borderId="15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5" fillId="2" borderId="15" xfId="0" applyFont="1" applyFill="1" applyBorder="1" applyAlignment="1"/>
    <xf numFmtId="0" fontId="5" fillId="2" borderId="14" xfId="0" applyFont="1" applyFill="1" applyBorder="1" applyAlignment="1"/>
    <xf numFmtId="3" fontId="5" fillId="2" borderId="13" xfId="0" applyNumberFormat="1" applyFont="1" applyFill="1" applyBorder="1" applyAlignment="1"/>
    <xf numFmtId="0" fontId="10" fillId="2" borderId="8" xfId="1" applyFont="1" applyFill="1" applyBorder="1" applyAlignment="1">
      <alignment vertical="center" wrapText="1"/>
    </xf>
    <xf numFmtId="0" fontId="15" fillId="2" borderId="2" xfId="0" applyFont="1" applyFill="1" applyBorder="1"/>
    <xf numFmtId="0" fontId="10" fillId="2" borderId="0" xfId="0" applyFont="1" applyFill="1"/>
    <xf numFmtId="0" fontId="8" fillId="2" borderId="0" xfId="0" applyFont="1" applyFill="1"/>
    <xf numFmtId="0" fontId="8" fillId="2" borderId="0" xfId="0" applyFont="1" applyFill="1" applyBorder="1"/>
    <xf numFmtId="3" fontId="8" fillId="2" borderId="0" xfId="0" applyNumberFormat="1" applyFont="1" applyFill="1"/>
    <xf numFmtId="164" fontId="8" fillId="2" borderId="0" xfId="0" applyNumberFormat="1" applyFont="1" applyFill="1"/>
    <xf numFmtId="0" fontId="11" fillId="2" borderId="0" xfId="0" applyFont="1" applyFill="1" applyBorder="1" applyAlignment="1">
      <alignment vertical="distributed" wrapText="1"/>
    </xf>
    <xf numFmtId="0" fontId="14" fillId="2" borderId="0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8" fillId="2" borderId="14" xfId="0" applyFont="1" applyFill="1" applyBorder="1"/>
    <xf numFmtId="0" fontId="19" fillId="2" borderId="0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8" fillId="2" borderId="8" xfId="0" applyFont="1" applyFill="1" applyBorder="1"/>
    <xf numFmtId="167" fontId="9" fillId="2" borderId="8" xfId="1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166" fontId="8" fillId="2" borderId="8" xfId="0" applyNumberFormat="1" applyFont="1" applyFill="1" applyBorder="1" applyAlignment="1">
      <alignment horizontal="right"/>
    </xf>
    <xf numFmtId="0" fontId="20" fillId="2" borderId="8" xfId="0" applyFont="1" applyFill="1" applyBorder="1" applyAlignment="1">
      <alignment horizontal="center"/>
    </xf>
    <xf numFmtId="49" fontId="9" fillId="2" borderId="8" xfId="0" applyNumberFormat="1" applyFont="1" applyFill="1" applyBorder="1" applyAlignment="1">
      <alignment horizontal="center"/>
    </xf>
    <xf numFmtId="0" fontId="10" fillId="2" borderId="11" xfId="1" applyFont="1" applyFill="1" applyBorder="1" applyAlignment="1">
      <alignment horizontal="center" vertical="center" wrapText="1"/>
    </xf>
    <xf numFmtId="3" fontId="10" fillId="2" borderId="8" xfId="1" applyNumberFormat="1" applyFont="1" applyFill="1" applyBorder="1" applyAlignment="1">
      <alignment horizontal="center" vertical="center" wrapText="1"/>
    </xf>
    <xf numFmtId="3" fontId="10" fillId="2" borderId="8" xfId="2" applyNumberFormat="1" applyFont="1" applyFill="1" applyBorder="1" applyAlignment="1">
      <alignment horizontal="center" vertical="center" wrapText="1"/>
    </xf>
    <xf numFmtId="3" fontId="10" fillId="2" borderId="8" xfId="1" applyNumberFormat="1" applyFont="1" applyFill="1" applyBorder="1" applyAlignment="1">
      <alignment horizontal="right" vertical="center" wrapText="1"/>
    </xf>
    <xf numFmtId="166" fontId="8" fillId="2" borderId="8" xfId="2" applyNumberFormat="1" applyFont="1" applyFill="1" applyBorder="1" applyAlignment="1">
      <alignment horizontal="center" vertical="center" wrapText="1"/>
    </xf>
    <xf numFmtId="166" fontId="8" fillId="2" borderId="8" xfId="1" applyNumberFormat="1" applyFont="1" applyFill="1" applyBorder="1" applyAlignment="1">
      <alignment horizontal="right" vertical="center" wrapText="1"/>
    </xf>
    <xf numFmtId="166" fontId="9" fillId="2" borderId="8" xfId="2" applyNumberFormat="1" applyFont="1" applyFill="1" applyBorder="1" applyAlignment="1">
      <alignment horizontal="center" vertical="center" wrapText="1"/>
    </xf>
    <xf numFmtId="166" fontId="8" fillId="2" borderId="3" xfId="2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right" vertical="center" wrapText="1"/>
    </xf>
    <xf numFmtId="166" fontId="8" fillId="2" borderId="8" xfId="2" applyNumberFormat="1" applyFont="1" applyFill="1" applyBorder="1" applyAlignment="1">
      <alignment horizontal="right" vertical="center" wrapText="1"/>
    </xf>
    <xf numFmtId="166" fontId="8" fillId="2" borderId="3" xfId="2" applyNumberFormat="1" applyFont="1" applyFill="1" applyBorder="1" applyAlignment="1">
      <alignment horizontal="right" vertical="center" wrapText="1"/>
    </xf>
    <xf numFmtId="166" fontId="8" fillId="2" borderId="8" xfId="3" applyNumberFormat="1" applyFont="1" applyFill="1" applyBorder="1" applyAlignment="1">
      <alignment horizontal="center" vertical="center" wrapText="1"/>
    </xf>
    <xf numFmtId="166" fontId="8" fillId="2" borderId="3" xfId="3" applyNumberFormat="1" applyFont="1" applyFill="1" applyBorder="1" applyAlignment="1">
      <alignment horizontal="center" vertical="center" wrapText="1"/>
    </xf>
    <xf numFmtId="166" fontId="10" fillId="2" borderId="8" xfId="3" applyNumberFormat="1" applyFont="1" applyFill="1" applyBorder="1" applyAlignment="1">
      <alignment horizontal="center" vertical="center" wrapText="1"/>
    </xf>
    <xf numFmtId="14" fontId="10" fillId="2" borderId="8" xfId="0" applyNumberFormat="1" applyFont="1" applyFill="1" applyBorder="1" applyAlignment="1"/>
    <xf numFmtId="0" fontId="8" fillId="2" borderId="8" xfId="0" applyFont="1" applyFill="1" applyBorder="1" applyAlignment="1"/>
    <xf numFmtId="0" fontId="10" fillId="2" borderId="7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165" fontId="8" fillId="2" borderId="8" xfId="1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horizontal="center" vertical="distributed" wrapText="1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" xfId="1" applyNumberFormat="1" applyFont="1" applyFill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1" fontId="9" fillId="2" borderId="8" xfId="1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>
      <alignment horizontal="center" vertical="center" wrapText="1"/>
    </xf>
    <xf numFmtId="166" fontId="9" fillId="2" borderId="3" xfId="1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8" fillId="2" borderId="3" xfId="1" applyNumberFormat="1" applyFont="1" applyFill="1" applyBorder="1" applyAlignment="1">
      <alignment horizontal="center" vertical="center" wrapText="1"/>
    </xf>
    <xf numFmtId="166" fontId="9" fillId="2" borderId="8" xfId="1" applyNumberFormat="1" applyFont="1" applyFill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" fontId="9" fillId="2" borderId="3" xfId="1" applyNumberFormat="1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165" fontId="8" fillId="2" borderId="7" xfId="1" applyNumberFormat="1" applyFont="1" applyFill="1" applyBorder="1" applyAlignment="1">
      <alignment horizontal="center" vertical="center" wrapText="1"/>
    </xf>
    <xf numFmtId="165" fontId="8" fillId="2" borderId="10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T185"/>
  <sheetViews>
    <sheetView tabSelected="1" zoomScale="80" zoomScaleNormal="80" zoomScaleSheetLayoutView="80" workbookViewId="0">
      <pane xSplit="10" ySplit="10" topLeftCell="CM11" activePane="bottomRight" state="frozen"/>
      <selection pane="topRight" activeCell="N1" sqref="N1"/>
      <selection pane="bottomLeft" activeCell="A7" sqref="A7"/>
      <selection pane="bottomRight" activeCell="CK8" sqref="CK8:CL8"/>
    </sheetView>
  </sheetViews>
  <sheetFormatPr defaultColWidth="8.85546875" defaultRowHeight="15" x14ac:dyDescent="0.25"/>
  <cols>
    <col min="1" max="1" width="7.5703125" style="46" customWidth="1"/>
    <col min="2" max="2" width="6.140625" style="1" customWidth="1"/>
    <col min="3" max="3" width="35.85546875" style="1" customWidth="1"/>
    <col min="4" max="4" width="11.85546875" style="1" customWidth="1"/>
    <col min="5" max="5" width="13.5703125" style="1" customWidth="1"/>
    <col min="6" max="6" width="11" style="1" customWidth="1"/>
    <col min="7" max="10" width="5.85546875" style="1" customWidth="1"/>
    <col min="11" max="11" width="12.28515625" style="1" customWidth="1"/>
    <col min="12" max="12" width="15.85546875" style="1" customWidth="1"/>
    <col min="13" max="13" width="12.28515625" style="1" customWidth="1"/>
    <col min="14" max="14" width="14.7109375" style="1" customWidth="1"/>
    <col min="15" max="15" width="10.85546875" style="1" customWidth="1"/>
    <col min="16" max="16" width="14.5703125" style="1" customWidth="1"/>
    <col min="17" max="17" width="11.42578125" style="1" customWidth="1"/>
    <col min="18" max="18" width="13.7109375" style="1" customWidth="1"/>
    <col min="19" max="19" width="9.28515625" style="1" customWidth="1"/>
    <col min="20" max="20" width="18.7109375" style="1" customWidth="1"/>
    <col min="21" max="22" width="14" style="1" customWidth="1"/>
    <col min="23" max="23" width="10.140625" style="40" customWidth="1"/>
    <col min="24" max="24" width="13.42578125" style="40" customWidth="1"/>
    <col min="25" max="26" width="12.7109375" style="1" customWidth="1"/>
    <col min="27" max="28" width="12.85546875" style="1" customWidth="1"/>
    <col min="29" max="29" width="12.28515625" style="1" customWidth="1"/>
    <col min="30" max="30" width="14.5703125" style="1" customWidth="1"/>
    <col min="31" max="32" width="13.42578125" style="1" customWidth="1"/>
    <col min="33" max="33" width="10.5703125" style="1" customWidth="1"/>
    <col min="34" max="34" width="13.7109375" style="1" customWidth="1"/>
    <col min="35" max="35" width="13.5703125" style="40" customWidth="1"/>
    <col min="36" max="36" width="13.7109375" style="40" customWidth="1"/>
    <col min="37" max="37" width="12.28515625" style="1" customWidth="1"/>
    <col min="38" max="38" width="14.28515625" style="1" customWidth="1"/>
    <col min="39" max="40" width="13" style="1" customWidth="1"/>
    <col min="41" max="42" width="12.5703125" style="1" customWidth="1"/>
    <col min="43" max="43" width="13" style="1" customWidth="1"/>
    <col min="44" max="44" width="14.85546875" style="1" customWidth="1"/>
    <col min="45" max="46" width="12.5703125" style="1" customWidth="1"/>
    <col min="47" max="48" width="13.7109375" style="1" customWidth="1"/>
    <col min="49" max="50" width="13.28515625" style="1" customWidth="1"/>
    <col min="51" max="52" width="12.85546875" style="1" customWidth="1"/>
    <col min="53" max="53" width="10.85546875" style="1" customWidth="1"/>
    <col min="54" max="54" width="13.42578125" style="1" customWidth="1"/>
    <col min="55" max="56" width="13" style="1" customWidth="1"/>
    <col min="57" max="57" width="10" style="1" customWidth="1"/>
    <col min="58" max="58" width="15.7109375" style="1" customWidth="1"/>
    <col min="59" max="60" width="13.42578125" style="1" customWidth="1"/>
    <col min="61" max="63" width="12.5703125" style="1" customWidth="1"/>
    <col min="64" max="64" width="13.7109375" style="1" customWidth="1"/>
    <col min="65" max="65" width="9.5703125" style="1" customWidth="1"/>
    <col min="66" max="66" width="14.42578125" style="1" customWidth="1"/>
    <col min="67" max="68" width="13.5703125" style="1" customWidth="1"/>
    <col min="69" max="69" width="12.85546875" style="41" customWidth="1"/>
    <col min="70" max="74" width="12.85546875" style="1" customWidth="1"/>
    <col min="75" max="75" width="10.5703125" style="1" customWidth="1"/>
    <col min="76" max="76" width="12.28515625" style="1" customWidth="1"/>
    <col min="77" max="77" width="12.140625" style="1" customWidth="1"/>
    <col min="78" max="78" width="13.5703125" style="1" customWidth="1"/>
    <col min="79" max="80" width="12.28515625" style="1" customWidth="1"/>
    <col min="81" max="84" width="14" style="1" customWidth="1"/>
    <col min="85" max="87" width="12" style="1" customWidth="1"/>
    <col min="88" max="88" width="17" style="1" customWidth="1"/>
    <col min="89" max="90" width="12.28515625" style="1" customWidth="1"/>
    <col min="91" max="91" width="11.140625" style="1" customWidth="1"/>
    <col min="92" max="92" width="14.140625" style="1" customWidth="1"/>
    <col min="93" max="93" width="12.7109375" style="1" customWidth="1"/>
    <col min="94" max="94" width="14" style="1" customWidth="1"/>
    <col min="95" max="95" width="8.5703125" style="1" customWidth="1"/>
    <col min="96" max="96" width="12.5703125" style="1" customWidth="1"/>
    <col min="97" max="97" width="10.28515625" style="1" customWidth="1"/>
    <col min="98" max="98" width="16.7109375" style="1" customWidth="1"/>
    <col min="99" max="16384" width="8.85546875" style="1"/>
  </cols>
  <sheetData>
    <row r="1" spans="1:98" s="61" customFormat="1" ht="15.75" x14ac:dyDescent="0.25">
      <c r="A1" s="60"/>
      <c r="Q1" s="62"/>
      <c r="R1" s="104" t="s">
        <v>285</v>
      </c>
      <c r="S1" s="104"/>
      <c r="W1" s="63"/>
      <c r="X1" s="63"/>
      <c r="AI1" s="63"/>
      <c r="AJ1" s="63"/>
      <c r="BQ1" s="64"/>
    </row>
    <row r="2" spans="1:98" s="61" customFormat="1" ht="52.9" customHeight="1" x14ac:dyDescent="0.25">
      <c r="A2" s="60"/>
      <c r="C2" s="65"/>
      <c r="D2" s="66"/>
      <c r="E2" s="66"/>
      <c r="F2" s="66"/>
      <c r="G2" s="66"/>
      <c r="H2" s="66"/>
      <c r="I2" s="66"/>
      <c r="J2" s="66"/>
      <c r="K2" s="66"/>
      <c r="O2" s="62"/>
      <c r="P2" s="62"/>
      <c r="Q2" s="104" t="s">
        <v>284</v>
      </c>
      <c r="R2" s="104"/>
      <c r="S2" s="104"/>
      <c r="T2" s="62"/>
      <c r="U2" s="66"/>
      <c r="V2" s="66"/>
      <c r="W2" s="63"/>
      <c r="X2" s="63"/>
      <c r="AI2" s="63"/>
      <c r="AJ2" s="63"/>
      <c r="BQ2" s="64"/>
    </row>
    <row r="3" spans="1:98" s="61" customFormat="1" ht="25.5" customHeight="1" x14ac:dyDescent="0.25">
      <c r="A3" s="60"/>
      <c r="C3" s="65"/>
      <c r="D3" s="66"/>
      <c r="E3" s="66"/>
      <c r="F3" s="66"/>
      <c r="G3" s="66"/>
      <c r="H3" s="66"/>
      <c r="I3" s="66"/>
      <c r="J3" s="66"/>
      <c r="K3" s="66"/>
      <c r="O3" s="62"/>
      <c r="P3" s="62"/>
      <c r="Q3" s="70"/>
      <c r="R3" s="70"/>
      <c r="S3" s="70"/>
      <c r="T3" s="62"/>
      <c r="U3" s="66"/>
      <c r="V3" s="66"/>
      <c r="W3" s="63"/>
      <c r="X3" s="63"/>
      <c r="AI3" s="63"/>
      <c r="AJ3" s="63"/>
      <c r="BQ3" s="64"/>
    </row>
    <row r="4" spans="1:98" s="62" customFormat="1" ht="34.15" customHeight="1" x14ac:dyDescent="0.3">
      <c r="A4" s="105" t="s">
        <v>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66"/>
      <c r="R4" s="66"/>
      <c r="S4" s="66"/>
      <c r="T4" s="66"/>
      <c r="U4" s="66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8"/>
      <c r="AI4" s="53"/>
      <c r="AJ4" s="54"/>
      <c r="AK4" s="54"/>
      <c r="AL4" s="54"/>
      <c r="AM4" s="54"/>
      <c r="AN4" s="54"/>
      <c r="AO4" s="55"/>
      <c r="AP4" s="56"/>
      <c r="AQ4" s="56"/>
      <c r="AR4" s="56"/>
      <c r="AS4" s="56"/>
      <c r="AT4" s="56"/>
      <c r="AU4" s="56"/>
      <c r="AV4" s="56"/>
      <c r="AW4" s="54"/>
      <c r="AX4" s="54"/>
      <c r="AY4" s="54"/>
      <c r="AZ4" s="54"/>
      <c r="BA4" s="56"/>
      <c r="BB4" s="56"/>
      <c r="BC4" s="56"/>
      <c r="BD4" s="56"/>
      <c r="BE4" s="56"/>
      <c r="BF4" s="56"/>
      <c r="BG4" s="56"/>
      <c r="BH4" s="56"/>
      <c r="BI4" s="54"/>
      <c r="BJ4" s="54"/>
      <c r="BK4" s="56"/>
      <c r="BL4" s="56"/>
      <c r="BM4" s="56"/>
      <c r="BN4" s="56"/>
      <c r="BO4" s="54"/>
      <c r="BP4" s="54"/>
      <c r="BQ4" s="56"/>
      <c r="BR4" s="56"/>
      <c r="BS4" s="54"/>
      <c r="BT4" s="54"/>
      <c r="BU4" s="54"/>
      <c r="BV4" s="57"/>
      <c r="BW4" s="56"/>
      <c r="BX4" s="56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69"/>
    </row>
    <row r="5" spans="1:98" ht="18.75" hidden="1" customHeight="1" x14ac:dyDescent="0.25">
      <c r="A5" s="59"/>
      <c r="B5" s="42"/>
      <c r="C5" s="3"/>
      <c r="D5" s="2"/>
      <c r="E5" s="2"/>
      <c r="F5" s="2"/>
      <c r="G5" s="2"/>
      <c r="H5" s="2"/>
      <c r="I5" s="2"/>
      <c r="J5" s="2"/>
      <c r="K5" s="4"/>
      <c r="L5" s="4">
        <v>1</v>
      </c>
      <c r="M5" s="5"/>
      <c r="N5" s="4">
        <v>1</v>
      </c>
      <c r="O5" s="52"/>
      <c r="P5" s="52">
        <v>1</v>
      </c>
      <c r="Q5" s="52"/>
      <c r="R5" s="52">
        <v>1</v>
      </c>
      <c r="S5" s="52"/>
      <c r="T5" s="52">
        <v>1</v>
      </c>
      <c r="U5" s="52"/>
      <c r="V5" s="4">
        <v>1</v>
      </c>
      <c r="W5" s="4"/>
      <c r="X5" s="4">
        <v>1</v>
      </c>
      <c r="Y5" s="4"/>
      <c r="Z5" s="4">
        <v>1</v>
      </c>
      <c r="AA5" s="4"/>
      <c r="AB5" s="4">
        <v>1</v>
      </c>
      <c r="AC5" s="4"/>
      <c r="AD5" s="4">
        <v>1</v>
      </c>
      <c r="AE5" s="4"/>
      <c r="AF5" s="4">
        <v>1</v>
      </c>
      <c r="AG5" s="4"/>
      <c r="AH5" s="4">
        <v>1</v>
      </c>
      <c r="AI5" s="4"/>
      <c r="AJ5" s="4">
        <v>1</v>
      </c>
      <c r="AK5" s="4"/>
      <c r="AL5" s="4">
        <v>1</v>
      </c>
      <c r="AM5" s="4"/>
      <c r="AN5" s="4">
        <v>1</v>
      </c>
      <c r="AO5" s="4"/>
      <c r="AP5" s="4">
        <v>1</v>
      </c>
      <c r="AQ5" s="4"/>
      <c r="AR5" s="4">
        <v>1</v>
      </c>
      <c r="AS5" s="4"/>
      <c r="AT5" s="4">
        <v>1</v>
      </c>
      <c r="AU5" s="4"/>
      <c r="AV5" s="4">
        <v>1</v>
      </c>
      <c r="AW5" s="4"/>
      <c r="AX5" s="4">
        <v>1</v>
      </c>
      <c r="AY5" s="4"/>
      <c r="AZ5" s="4">
        <v>1</v>
      </c>
      <c r="BA5" s="4"/>
      <c r="BB5" s="4">
        <v>1</v>
      </c>
      <c r="BC5" s="4"/>
      <c r="BD5" s="4">
        <v>1</v>
      </c>
      <c r="BE5" s="4"/>
      <c r="BF5" s="4">
        <v>1</v>
      </c>
      <c r="BG5" s="4"/>
      <c r="BH5" s="4">
        <v>1</v>
      </c>
      <c r="BI5" s="4"/>
      <c r="BJ5" s="6">
        <v>1</v>
      </c>
      <c r="BK5" s="7"/>
      <c r="BL5" s="4">
        <v>1</v>
      </c>
      <c r="BM5" s="4"/>
      <c r="BN5" s="4">
        <v>1</v>
      </c>
      <c r="BO5" s="4"/>
      <c r="BP5" s="4">
        <v>1</v>
      </c>
      <c r="BQ5" s="4"/>
      <c r="BR5" s="4">
        <v>1</v>
      </c>
      <c r="BS5" s="4"/>
      <c r="BT5" s="6">
        <v>1</v>
      </c>
      <c r="BU5" s="7"/>
      <c r="BV5" s="4">
        <v>1</v>
      </c>
      <c r="BW5" s="4"/>
      <c r="BX5" s="4">
        <v>1</v>
      </c>
      <c r="BY5" s="4"/>
      <c r="BZ5" s="4">
        <v>1</v>
      </c>
      <c r="CA5" s="4"/>
      <c r="CB5" s="4">
        <v>1</v>
      </c>
      <c r="CC5" s="4"/>
      <c r="CD5" s="4">
        <v>1</v>
      </c>
      <c r="CE5" s="4"/>
      <c r="CF5" s="4">
        <v>1</v>
      </c>
      <c r="CG5" s="4"/>
      <c r="CH5" s="4">
        <v>1</v>
      </c>
      <c r="CI5" s="4"/>
      <c r="CJ5" s="4">
        <v>1</v>
      </c>
      <c r="CK5" s="4"/>
      <c r="CL5" s="4">
        <v>1</v>
      </c>
      <c r="CM5" s="4"/>
      <c r="CN5" s="4">
        <v>1</v>
      </c>
      <c r="CO5" s="4"/>
      <c r="CP5" s="4">
        <v>1</v>
      </c>
      <c r="CQ5" s="4"/>
      <c r="CR5" s="4">
        <v>1</v>
      </c>
      <c r="CS5" s="4"/>
      <c r="CT5" s="4">
        <f>SUM(M5:CR5)</f>
        <v>42</v>
      </c>
    </row>
    <row r="6" spans="1:98" ht="111" customHeight="1" x14ac:dyDescent="0.25">
      <c r="A6" s="95" t="s">
        <v>1</v>
      </c>
      <c r="B6" s="98" t="s">
        <v>2</v>
      </c>
      <c r="C6" s="101" t="s">
        <v>3</v>
      </c>
      <c r="D6" s="98" t="s">
        <v>4</v>
      </c>
      <c r="E6" s="103" t="s">
        <v>5</v>
      </c>
      <c r="F6" s="103" t="s">
        <v>6</v>
      </c>
      <c r="G6" s="116" t="s">
        <v>7</v>
      </c>
      <c r="H6" s="117"/>
      <c r="I6" s="117"/>
      <c r="J6" s="118"/>
      <c r="K6" s="114" t="s">
        <v>8</v>
      </c>
      <c r="L6" s="115"/>
      <c r="M6" s="114" t="s">
        <v>9</v>
      </c>
      <c r="N6" s="115"/>
      <c r="O6" s="114" t="s">
        <v>10</v>
      </c>
      <c r="P6" s="115"/>
      <c r="Q6" s="114" t="s">
        <v>11</v>
      </c>
      <c r="R6" s="115"/>
      <c r="S6" s="114" t="s">
        <v>12</v>
      </c>
      <c r="T6" s="115"/>
      <c r="U6" s="111" t="s">
        <v>13</v>
      </c>
      <c r="V6" s="112"/>
      <c r="W6" s="113" t="s">
        <v>14</v>
      </c>
      <c r="X6" s="113"/>
      <c r="Y6" s="114" t="s">
        <v>15</v>
      </c>
      <c r="Z6" s="115"/>
      <c r="AA6" s="114" t="s">
        <v>16</v>
      </c>
      <c r="AB6" s="115"/>
      <c r="AC6" s="114" t="s">
        <v>17</v>
      </c>
      <c r="AD6" s="115"/>
      <c r="AE6" s="114" t="s">
        <v>18</v>
      </c>
      <c r="AF6" s="115"/>
      <c r="AG6" s="114" t="s">
        <v>19</v>
      </c>
      <c r="AH6" s="115"/>
      <c r="AI6" s="120" t="s">
        <v>20</v>
      </c>
      <c r="AJ6" s="121"/>
      <c r="AK6" s="114" t="s">
        <v>21</v>
      </c>
      <c r="AL6" s="115"/>
      <c r="AM6" s="114" t="s">
        <v>22</v>
      </c>
      <c r="AN6" s="115"/>
      <c r="AO6" s="114" t="s">
        <v>23</v>
      </c>
      <c r="AP6" s="115"/>
      <c r="AQ6" s="114" t="s">
        <v>24</v>
      </c>
      <c r="AR6" s="115"/>
      <c r="AS6" s="114" t="s">
        <v>25</v>
      </c>
      <c r="AT6" s="115"/>
      <c r="AU6" s="120" t="s">
        <v>26</v>
      </c>
      <c r="AV6" s="121"/>
      <c r="AW6" s="114" t="s">
        <v>27</v>
      </c>
      <c r="AX6" s="115"/>
      <c r="AY6" s="114" t="s">
        <v>28</v>
      </c>
      <c r="AZ6" s="115"/>
      <c r="BA6" s="114" t="s">
        <v>29</v>
      </c>
      <c r="BB6" s="115"/>
      <c r="BC6" s="114" t="s">
        <v>30</v>
      </c>
      <c r="BD6" s="115"/>
      <c r="BE6" s="114" t="s">
        <v>31</v>
      </c>
      <c r="BF6" s="115"/>
      <c r="BG6" s="114" t="s">
        <v>32</v>
      </c>
      <c r="BH6" s="115"/>
      <c r="BI6" s="114" t="s">
        <v>33</v>
      </c>
      <c r="BJ6" s="115"/>
      <c r="BK6" s="114" t="s">
        <v>34</v>
      </c>
      <c r="BL6" s="115"/>
      <c r="BM6" s="114" t="s">
        <v>35</v>
      </c>
      <c r="BN6" s="115"/>
      <c r="BO6" s="114" t="s">
        <v>36</v>
      </c>
      <c r="BP6" s="115"/>
      <c r="BQ6" s="114" t="s">
        <v>37</v>
      </c>
      <c r="BR6" s="115"/>
      <c r="BS6" s="114" t="s">
        <v>38</v>
      </c>
      <c r="BT6" s="115"/>
      <c r="BU6" s="114" t="s">
        <v>39</v>
      </c>
      <c r="BV6" s="115"/>
      <c r="BW6" s="114" t="s">
        <v>40</v>
      </c>
      <c r="BX6" s="115"/>
      <c r="BY6" s="114" t="s">
        <v>41</v>
      </c>
      <c r="BZ6" s="115"/>
      <c r="CA6" s="114" t="s">
        <v>42</v>
      </c>
      <c r="CB6" s="115"/>
      <c r="CC6" s="114" t="s">
        <v>43</v>
      </c>
      <c r="CD6" s="115"/>
      <c r="CE6" s="114" t="s">
        <v>44</v>
      </c>
      <c r="CF6" s="115"/>
      <c r="CG6" s="114" t="s">
        <v>45</v>
      </c>
      <c r="CH6" s="115"/>
      <c r="CI6" s="114" t="s">
        <v>46</v>
      </c>
      <c r="CJ6" s="115"/>
      <c r="CK6" s="114" t="s">
        <v>47</v>
      </c>
      <c r="CL6" s="115"/>
      <c r="CM6" s="114" t="s">
        <v>48</v>
      </c>
      <c r="CN6" s="115"/>
      <c r="CO6" s="114" t="s">
        <v>49</v>
      </c>
      <c r="CP6" s="115"/>
      <c r="CQ6" s="111" t="s">
        <v>50</v>
      </c>
      <c r="CR6" s="122"/>
      <c r="CS6" s="119" t="s">
        <v>51</v>
      </c>
      <c r="CT6" s="119"/>
    </row>
    <row r="7" spans="1:98" ht="21" customHeight="1" x14ac:dyDescent="0.25">
      <c r="A7" s="96"/>
      <c r="B7" s="99"/>
      <c r="C7" s="101"/>
      <c r="D7" s="99"/>
      <c r="E7" s="103"/>
      <c r="F7" s="103"/>
      <c r="G7" s="106" t="s">
        <v>52</v>
      </c>
      <c r="H7" s="107"/>
      <c r="I7" s="107"/>
      <c r="J7" s="108"/>
      <c r="K7" s="109" t="s">
        <v>53</v>
      </c>
      <c r="L7" s="110"/>
      <c r="M7" s="109" t="s">
        <v>54</v>
      </c>
      <c r="N7" s="110"/>
      <c r="O7" s="109" t="s">
        <v>55</v>
      </c>
      <c r="P7" s="110"/>
      <c r="Q7" s="109" t="s">
        <v>56</v>
      </c>
      <c r="R7" s="110"/>
      <c r="S7" s="109" t="s">
        <v>57</v>
      </c>
      <c r="T7" s="110"/>
      <c r="U7" s="109" t="s">
        <v>58</v>
      </c>
      <c r="V7" s="110"/>
      <c r="W7" s="109" t="s">
        <v>59</v>
      </c>
      <c r="X7" s="110"/>
      <c r="Y7" s="109" t="s">
        <v>60</v>
      </c>
      <c r="Z7" s="110"/>
      <c r="AA7" s="109" t="s">
        <v>61</v>
      </c>
      <c r="AB7" s="110"/>
      <c r="AC7" s="109" t="s">
        <v>62</v>
      </c>
      <c r="AD7" s="110"/>
      <c r="AE7" s="109" t="s">
        <v>63</v>
      </c>
      <c r="AF7" s="110"/>
      <c r="AG7" s="109" t="s">
        <v>64</v>
      </c>
      <c r="AH7" s="110"/>
      <c r="AI7" s="109" t="s">
        <v>65</v>
      </c>
      <c r="AJ7" s="110"/>
      <c r="AK7" s="109" t="s">
        <v>66</v>
      </c>
      <c r="AL7" s="110"/>
      <c r="AM7" s="109" t="s">
        <v>67</v>
      </c>
      <c r="AN7" s="110"/>
      <c r="AO7" s="109" t="s">
        <v>68</v>
      </c>
      <c r="AP7" s="110"/>
      <c r="AQ7" s="109" t="s">
        <v>69</v>
      </c>
      <c r="AR7" s="110"/>
      <c r="AS7" s="109" t="s">
        <v>70</v>
      </c>
      <c r="AT7" s="110"/>
      <c r="AU7" s="109" t="s">
        <v>71</v>
      </c>
      <c r="AV7" s="110"/>
      <c r="AW7" s="109" t="s">
        <v>72</v>
      </c>
      <c r="AX7" s="110"/>
      <c r="AY7" s="109" t="s">
        <v>73</v>
      </c>
      <c r="AZ7" s="110"/>
      <c r="BA7" s="109" t="s">
        <v>74</v>
      </c>
      <c r="BB7" s="110"/>
      <c r="BC7" s="109" t="s">
        <v>75</v>
      </c>
      <c r="BD7" s="110"/>
      <c r="BE7" s="109" t="s">
        <v>76</v>
      </c>
      <c r="BF7" s="110"/>
      <c r="BG7" s="109" t="s">
        <v>77</v>
      </c>
      <c r="BH7" s="110"/>
      <c r="BI7" s="109" t="s">
        <v>78</v>
      </c>
      <c r="BJ7" s="110"/>
      <c r="BK7" s="109" t="s">
        <v>79</v>
      </c>
      <c r="BL7" s="110"/>
      <c r="BM7" s="109" t="s">
        <v>80</v>
      </c>
      <c r="BN7" s="110"/>
      <c r="BO7" s="109" t="s">
        <v>81</v>
      </c>
      <c r="BP7" s="110"/>
      <c r="BQ7" s="109" t="s">
        <v>82</v>
      </c>
      <c r="BR7" s="110"/>
      <c r="BS7" s="109" t="s">
        <v>83</v>
      </c>
      <c r="BT7" s="110"/>
      <c r="BU7" s="109" t="s">
        <v>84</v>
      </c>
      <c r="BV7" s="110"/>
      <c r="BW7" s="109" t="s">
        <v>85</v>
      </c>
      <c r="BX7" s="110"/>
      <c r="BY7" s="109" t="s">
        <v>86</v>
      </c>
      <c r="BZ7" s="110"/>
      <c r="CA7" s="109" t="s">
        <v>87</v>
      </c>
      <c r="CB7" s="110"/>
      <c r="CC7" s="109" t="s">
        <v>88</v>
      </c>
      <c r="CD7" s="110"/>
      <c r="CE7" s="109" t="s">
        <v>89</v>
      </c>
      <c r="CF7" s="110"/>
      <c r="CG7" s="109" t="s">
        <v>90</v>
      </c>
      <c r="CH7" s="110"/>
      <c r="CI7" s="109" t="s">
        <v>91</v>
      </c>
      <c r="CJ7" s="110"/>
      <c r="CK7" s="109" t="s">
        <v>92</v>
      </c>
      <c r="CL7" s="110"/>
      <c r="CM7" s="109" t="s">
        <v>93</v>
      </c>
      <c r="CN7" s="110"/>
      <c r="CO7" s="109" t="s">
        <v>94</v>
      </c>
      <c r="CP7" s="110"/>
      <c r="CQ7" s="109" t="s">
        <v>95</v>
      </c>
      <c r="CR7" s="110"/>
      <c r="CS7" s="119"/>
      <c r="CT7" s="119"/>
    </row>
    <row r="8" spans="1:98" ht="23.25" customHeight="1" x14ac:dyDescent="0.25">
      <c r="A8" s="96"/>
      <c r="B8" s="99"/>
      <c r="C8" s="101"/>
      <c r="D8" s="99"/>
      <c r="E8" s="103"/>
      <c r="F8" s="103"/>
      <c r="G8" s="123" t="s">
        <v>96</v>
      </c>
      <c r="H8" s="123" t="s">
        <v>97</v>
      </c>
      <c r="I8" s="123" t="s">
        <v>98</v>
      </c>
      <c r="J8" s="123" t="s">
        <v>99</v>
      </c>
      <c r="K8" s="120" t="s">
        <v>100</v>
      </c>
      <c r="L8" s="121"/>
      <c r="M8" s="120" t="s">
        <v>100</v>
      </c>
      <c r="N8" s="121"/>
      <c r="O8" s="120" t="s">
        <v>100</v>
      </c>
      <c r="P8" s="121"/>
      <c r="Q8" s="120" t="s">
        <v>100</v>
      </c>
      <c r="R8" s="121"/>
      <c r="S8" s="120" t="s">
        <v>100</v>
      </c>
      <c r="T8" s="121"/>
      <c r="U8" s="120" t="s">
        <v>100</v>
      </c>
      <c r="V8" s="121"/>
      <c r="W8" s="120" t="s">
        <v>101</v>
      </c>
      <c r="X8" s="121"/>
      <c r="Y8" s="120" t="s">
        <v>100</v>
      </c>
      <c r="Z8" s="121"/>
      <c r="AA8" s="120" t="s">
        <v>100</v>
      </c>
      <c r="AB8" s="121"/>
      <c r="AC8" s="120" t="s">
        <v>100</v>
      </c>
      <c r="AD8" s="121"/>
      <c r="AE8" s="120" t="s">
        <v>100</v>
      </c>
      <c r="AF8" s="121"/>
      <c r="AG8" s="120" t="s">
        <v>100</v>
      </c>
      <c r="AH8" s="121"/>
      <c r="AI8" s="120" t="s">
        <v>103</v>
      </c>
      <c r="AJ8" s="121"/>
      <c r="AK8" s="120" t="s">
        <v>288</v>
      </c>
      <c r="AL8" s="121"/>
      <c r="AM8" s="120" t="s">
        <v>288</v>
      </c>
      <c r="AN8" s="121"/>
      <c r="AO8" s="120" t="s">
        <v>106</v>
      </c>
      <c r="AP8" s="121"/>
      <c r="AQ8" s="120" t="s">
        <v>106</v>
      </c>
      <c r="AR8" s="121"/>
      <c r="AS8" s="120" t="s">
        <v>105</v>
      </c>
      <c r="AT8" s="121"/>
      <c r="AU8" s="120" t="s">
        <v>287</v>
      </c>
      <c r="AV8" s="121"/>
      <c r="AW8" s="120" t="s">
        <v>286</v>
      </c>
      <c r="AX8" s="121"/>
      <c r="AY8" s="120" t="s">
        <v>286</v>
      </c>
      <c r="AZ8" s="121"/>
      <c r="BA8" s="120" t="s">
        <v>287</v>
      </c>
      <c r="BB8" s="121"/>
      <c r="BC8" s="120" t="s">
        <v>287</v>
      </c>
      <c r="BD8" s="121"/>
      <c r="BE8" s="120" t="s">
        <v>106</v>
      </c>
      <c r="BF8" s="121"/>
      <c r="BG8" s="120" t="s">
        <v>106</v>
      </c>
      <c r="BH8" s="121"/>
      <c r="BI8" s="120" t="s">
        <v>103</v>
      </c>
      <c r="BJ8" s="121"/>
      <c r="BK8" s="120" t="s">
        <v>104</v>
      </c>
      <c r="BL8" s="121"/>
      <c r="BM8" s="120" t="s">
        <v>105</v>
      </c>
      <c r="BN8" s="121"/>
      <c r="BO8" s="120" t="s">
        <v>103</v>
      </c>
      <c r="BP8" s="121"/>
      <c r="BQ8" s="120" t="s">
        <v>288</v>
      </c>
      <c r="BR8" s="121"/>
      <c r="BS8" s="120" t="s">
        <v>286</v>
      </c>
      <c r="BT8" s="121"/>
      <c r="BU8" s="120" t="s">
        <v>103</v>
      </c>
      <c r="BV8" s="121"/>
      <c r="BW8" s="120" t="s">
        <v>104</v>
      </c>
      <c r="BX8" s="121"/>
      <c r="BY8" s="120" t="s">
        <v>289</v>
      </c>
      <c r="BZ8" s="121"/>
      <c r="CA8" s="120" t="s">
        <v>103</v>
      </c>
      <c r="CB8" s="121"/>
      <c r="CC8" s="120" t="s">
        <v>289</v>
      </c>
      <c r="CD8" s="121"/>
      <c r="CE8" s="120" t="s">
        <v>102</v>
      </c>
      <c r="CF8" s="121"/>
      <c r="CG8" s="120" t="s">
        <v>103</v>
      </c>
      <c r="CH8" s="121"/>
      <c r="CI8" s="120" t="s">
        <v>106</v>
      </c>
      <c r="CJ8" s="121"/>
      <c r="CK8" s="120" t="s">
        <v>107</v>
      </c>
      <c r="CL8" s="121"/>
      <c r="CM8" s="120" t="s">
        <v>107</v>
      </c>
      <c r="CN8" s="121"/>
      <c r="CO8" s="120" t="s">
        <v>107</v>
      </c>
      <c r="CP8" s="121"/>
      <c r="CQ8" s="120"/>
      <c r="CR8" s="121"/>
      <c r="CS8" s="119"/>
      <c r="CT8" s="119"/>
    </row>
    <row r="9" spans="1:98" ht="60" x14ac:dyDescent="0.25">
      <c r="A9" s="97"/>
      <c r="B9" s="100"/>
      <c r="C9" s="101"/>
      <c r="D9" s="102"/>
      <c r="E9" s="103"/>
      <c r="F9" s="103"/>
      <c r="G9" s="124"/>
      <c r="H9" s="124"/>
      <c r="I9" s="124"/>
      <c r="J9" s="124"/>
      <c r="K9" s="9" t="s">
        <v>108</v>
      </c>
      <c r="L9" s="9" t="s">
        <v>109</v>
      </c>
      <c r="M9" s="9" t="s">
        <v>108</v>
      </c>
      <c r="N9" s="9" t="s">
        <v>109</v>
      </c>
      <c r="O9" s="9" t="s">
        <v>108</v>
      </c>
      <c r="P9" s="9" t="s">
        <v>109</v>
      </c>
      <c r="Q9" s="9" t="s">
        <v>108</v>
      </c>
      <c r="R9" s="9" t="s">
        <v>109</v>
      </c>
      <c r="S9" s="9" t="s">
        <v>108</v>
      </c>
      <c r="T9" s="9" t="s">
        <v>109</v>
      </c>
      <c r="U9" s="9" t="s">
        <v>110</v>
      </c>
      <c r="V9" s="43" t="s">
        <v>109</v>
      </c>
      <c r="W9" s="9" t="s">
        <v>108</v>
      </c>
      <c r="X9" s="9" t="s">
        <v>109</v>
      </c>
      <c r="Y9" s="9" t="s">
        <v>108</v>
      </c>
      <c r="Z9" s="9" t="s">
        <v>109</v>
      </c>
      <c r="AA9" s="9" t="s">
        <v>108</v>
      </c>
      <c r="AB9" s="9" t="s">
        <v>109</v>
      </c>
      <c r="AC9" s="9" t="s">
        <v>108</v>
      </c>
      <c r="AD9" s="9" t="s">
        <v>109</v>
      </c>
      <c r="AE9" s="9" t="s">
        <v>108</v>
      </c>
      <c r="AF9" s="9" t="s">
        <v>109</v>
      </c>
      <c r="AG9" s="9" t="s">
        <v>108</v>
      </c>
      <c r="AH9" s="9" t="s">
        <v>109</v>
      </c>
      <c r="AI9" s="9" t="s">
        <v>108</v>
      </c>
      <c r="AJ9" s="9" t="s">
        <v>109</v>
      </c>
      <c r="AK9" s="9" t="s">
        <v>108</v>
      </c>
      <c r="AL9" s="9" t="s">
        <v>109</v>
      </c>
      <c r="AM9" s="9" t="s">
        <v>108</v>
      </c>
      <c r="AN9" s="9" t="s">
        <v>109</v>
      </c>
      <c r="AO9" s="9" t="s">
        <v>108</v>
      </c>
      <c r="AP9" s="9" t="s">
        <v>109</v>
      </c>
      <c r="AQ9" s="9" t="s">
        <v>108</v>
      </c>
      <c r="AR9" s="9" t="s">
        <v>109</v>
      </c>
      <c r="AS9" s="9" t="s">
        <v>108</v>
      </c>
      <c r="AT9" s="9" t="s">
        <v>109</v>
      </c>
      <c r="AU9" s="9" t="s">
        <v>110</v>
      </c>
      <c r="AV9" s="43" t="s">
        <v>109</v>
      </c>
      <c r="AW9" s="9" t="s">
        <v>108</v>
      </c>
      <c r="AX9" s="9" t="s">
        <v>109</v>
      </c>
      <c r="AY9" s="9" t="s">
        <v>108</v>
      </c>
      <c r="AZ9" s="9" t="s">
        <v>109</v>
      </c>
      <c r="BA9" s="9" t="s">
        <v>108</v>
      </c>
      <c r="BB9" s="9" t="s">
        <v>109</v>
      </c>
      <c r="BC9" s="9" t="s">
        <v>108</v>
      </c>
      <c r="BD9" s="9" t="s">
        <v>109</v>
      </c>
      <c r="BE9" s="9" t="s">
        <v>108</v>
      </c>
      <c r="BF9" s="9" t="s">
        <v>109</v>
      </c>
      <c r="BG9" s="9" t="s">
        <v>108</v>
      </c>
      <c r="BH9" s="9" t="s">
        <v>109</v>
      </c>
      <c r="BI9" s="9" t="s">
        <v>108</v>
      </c>
      <c r="BJ9" s="9" t="s">
        <v>109</v>
      </c>
      <c r="BK9" s="9" t="s">
        <v>108</v>
      </c>
      <c r="BL9" s="9" t="s">
        <v>109</v>
      </c>
      <c r="BM9" s="9" t="s">
        <v>108</v>
      </c>
      <c r="BN9" s="9" t="s">
        <v>109</v>
      </c>
      <c r="BO9" s="9" t="s">
        <v>108</v>
      </c>
      <c r="BP9" s="9" t="s">
        <v>109</v>
      </c>
      <c r="BQ9" s="9" t="s">
        <v>108</v>
      </c>
      <c r="BR9" s="9" t="s">
        <v>109</v>
      </c>
      <c r="BS9" s="9" t="s">
        <v>108</v>
      </c>
      <c r="BT9" s="9" t="s">
        <v>109</v>
      </c>
      <c r="BU9" s="9" t="s">
        <v>108</v>
      </c>
      <c r="BV9" s="9" t="s">
        <v>109</v>
      </c>
      <c r="BW9" s="9" t="s">
        <v>108</v>
      </c>
      <c r="BX9" s="9" t="s">
        <v>109</v>
      </c>
      <c r="BY9" s="9" t="s">
        <v>108</v>
      </c>
      <c r="BZ9" s="9" t="s">
        <v>109</v>
      </c>
      <c r="CA9" s="9" t="s">
        <v>108</v>
      </c>
      <c r="CB9" s="9" t="s">
        <v>109</v>
      </c>
      <c r="CC9" s="9" t="s">
        <v>108</v>
      </c>
      <c r="CD9" s="9" t="s">
        <v>109</v>
      </c>
      <c r="CE9" s="9" t="s">
        <v>108</v>
      </c>
      <c r="CF9" s="9" t="s">
        <v>109</v>
      </c>
      <c r="CG9" s="9" t="s">
        <v>108</v>
      </c>
      <c r="CH9" s="9" t="s">
        <v>109</v>
      </c>
      <c r="CI9" s="9" t="s">
        <v>108</v>
      </c>
      <c r="CJ9" s="9" t="s">
        <v>109</v>
      </c>
      <c r="CK9" s="9" t="s">
        <v>108</v>
      </c>
      <c r="CL9" s="9" t="s">
        <v>109</v>
      </c>
      <c r="CM9" s="9" t="s">
        <v>108</v>
      </c>
      <c r="CN9" s="9" t="s">
        <v>109</v>
      </c>
      <c r="CO9" s="9" t="s">
        <v>108</v>
      </c>
      <c r="CP9" s="9" t="s">
        <v>109</v>
      </c>
      <c r="CQ9" s="9" t="s">
        <v>108</v>
      </c>
      <c r="CR9" s="9" t="s">
        <v>109</v>
      </c>
      <c r="CS9" s="43" t="s">
        <v>108</v>
      </c>
      <c r="CT9" s="43" t="s">
        <v>109</v>
      </c>
    </row>
    <row r="10" spans="1:98" x14ac:dyDescent="0.25">
      <c r="A10" s="71"/>
      <c r="B10" s="72"/>
      <c r="C10" s="79" t="s">
        <v>111</v>
      </c>
      <c r="D10" s="58"/>
      <c r="E10" s="58"/>
      <c r="F10" s="58"/>
      <c r="G10" s="58"/>
      <c r="H10" s="58"/>
      <c r="I10" s="58"/>
      <c r="J10" s="58"/>
      <c r="K10" s="11"/>
      <c r="L10" s="11">
        <v>1</v>
      </c>
      <c r="M10" s="11"/>
      <c r="N10" s="11">
        <v>1</v>
      </c>
      <c r="O10" s="11"/>
      <c r="P10" s="11">
        <v>1</v>
      </c>
      <c r="Q10" s="11"/>
      <c r="R10" s="11">
        <v>1</v>
      </c>
      <c r="S10" s="11"/>
      <c r="T10" s="11">
        <v>1</v>
      </c>
      <c r="U10" s="11"/>
      <c r="V10" s="11">
        <v>1</v>
      </c>
      <c r="W10" s="11"/>
      <c r="X10" s="11">
        <v>1</v>
      </c>
      <c r="Y10" s="11"/>
      <c r="Z10" s="11">
        <v>1</v>
      </c>
      <c r="AA10" s="11"/>
      <c r="AB10" s="11">
        <v>1</v>
      </c>
      <c r="AC10" s="11"/>
      <c r="AD10" s="11">
        <v>1</v>
      </c>
      <c r="AE10" s="11"/>
      <c r="AF10" s="11">
        <v>1</v>
      </c>
      <c r="AG10" s="11"/>
      <c r="AH10" s="11">
        <v>1</v>
      </c>
      <c r="AI10" s="9"/>
      <c r="AJ10" s="11">
        <v>1</v>
      </c>
      <c r="AK10" s="11"/>
      <c r="AL10" s="11">
        <v>1</v>
      </c>
      <c r="AM10" s="11"/>
      <c r="AN10" s="11">
        <v>1</v>
      </c>
      <c r="AO10" s="11"/>
      <c r="AP10" s="11">
        <v>1</v>
      </c>
      <c r="AQ10" s="11"/>
      <c r="AR10" s="11">
        <v>1</v>
      </c>
      <c r="AS10" s="11"/>
      <c r="AT10" s="11">
        <v>1</v>
      </c>
      <c r="AU10" s="73"/>
      <c r="AV10" s="73">
        <v>1</v>
      </c>
      <c r="AW10" s="11"/>
      <c r="AX10" s="11">
        <v>1</v>
      </c>
      <c r="AY10" s="11"/>
      <c r="AZ10" s="11">
        <v>1</v>
      </c>
      <c r="BA10" s="11"/>
      <c r="BB10" s="11">
        <v>1</v>
      </c>
      <c r="BC10" s="11"/>
      <c r="BD10" s="11">
        <v>1</v>
      </c>
      <c r="BE10" s="11"/>
      <c r="BF10" s="73">
        <v>1</v>
      </c>
      <c r="BG10" s="11"/>
      <c r="BH10" s="11">
        <v>1</v>
      </c>
      <c r="BI10" s="11"/>
      <c r="BJ10" s="11">
        <v>1</v>
      </c>
      <c r="BK10" s="11"/>
      <c r="BL10" s="11">
        <v>1</v>
      </c>
      <c r="BM10" s="11"/>
      <c r="BN10" s="11">
        <v>1</v>
      </c>
      <c r="BO10" s="11"/>
      <c r="BP10" s="11">
        <v>1</v>
      </c>
      <c r="BQ10" s="11"/>
      <c r="BR10" s="11">
        <v>1</v>
      </c>
      <c r="BS10" s="11"/>
      <c r="BT10" s="11">
        <v>1</v>
      </c>
      <c r="BU10" s="11"/>
      <c r="BV10" s="11">
        <v>1</v>
      </c>
      <c r="BW10" s="11"/>
      <c r="BX10" s="73">
        <v>1</v>
      </c>
      <c r="BY10" s="11"/>
      <c r="BZ10" s="73">
        <v>1</v>
      </c>
      <c r="CA10" s="11"/>
      <c r="CB10" s="11">
        <v>1</v>
      </c>
      <c r="CC10" s="11"/>
      <c r="CD10" s="11">
        <v>1</v>
      </c>
      <c r="CE10" s="11"/>
      <c r="CF10" s="73">
        <v>1</v>
      </c>
      <c r="CG10" s="11"/>
      <c r="CH10" s="73">
        <v>1</v>
      </c>
      <c r="CI10" s="11"/>
      <c r="CJ10" s="11">
        <v>1</v>
      </c>
      <c r="CK10" s="11"/>
      <c r="CL10" s="11">
        <v>1</v>
      </c>
      <c r="CM10" s="11"/>
      <c r="CN10" s="11">
        <v>1</v>
      </c>
      <c r="CO10" s="11"/>
      <c r="CP10" s="11">
        <v>1</v>
      </c>
      <c r="CQ10" s="11"/>
      <c r="CR10" s="11">
        <v>1</v>
      </c>
      <c r="CS10" s="72"/>
      <c r="CT10" s="72"/>
    </row>
    <row r="11" spans="1:98" x14ac:dyDescent="0.25">
      <c r="A11" s="74">
        <v>1</v>
      </c>
      <c r="B11" s="72">
        <v>1</v>
      </c>
      <c r="C11" s="12" t="s">
        <v>112</v>
      </c>
      <c r="D11" s="13"/>
      <c r="E11" s="14">
        <v>0.5</v>
      </c>
      <c r="F11" s="14">
        <v>1</v>
      </c>
      <c r="G11" s="10"/>
      <c r="H11" s="10"/>
      <c r="I11" s="10"/>
      <c r="J11" s="10"/>
      <c r="K11" s="80"/>
      <c r="L11" s="80"/>
      <c r="M11" s="80"/>
      <c r="N11" s="80"/>
      <c r="O11" s="80"/>
      <c r="P11" s="80"/>
      <c r="Q11" s="81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1"/>
      <c r="BR11" s="80"/>
      <c r="BS11" s="80"/>
      <c r="BT11" s="80"/>
      <c r="BU11" s="80"/>
      <c r="BV11" s="80"/>
      <c r="BW11" s="82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1"/>
      <c r="CJ11" s="80"/>
      <c r="CK11" s="80"/>
      <c r="CL11" s="80"/>
      <c r="CM11" s="81"/>
      <c r="CN11" s="80"/>
      <c r="CO11" s="80"/>
      <c r="CP11" s="80"/>
      <c r="CQ11" s="80"/>
      <c r="CR11" s="80"/>
      <c r="CS11" s="80"/>
      <c r="CT11" s="80"/>
    </row>
    <row r="12" spans="1:98" x14ac:dyDescent="0.25">
      <c r="A12" s="74">
        <v>2</v>
      </c>
      <c r="B12" s="72"/>
      <c r="C12" s="12" t="s">
        <v>113</v>
      </c>
      <c r="D12" s="13"/>
      <c r="E12" s="14">
        <v>0.8</v>
      </c>
      <c r="F12" s="14">
        <v>1</v>
      </c>
      <c r="G12" s="10"/>
      <c r="H12" s="10"/>
      <c r="I12" s="10"/>
      <c r="J12" s="10"/>
      <c r="K12" s="26">
        <f>K13+K14+K15+K16+K17+K20+K21</f>
        <v>104</v>
      </c>
      <c r="L12" s="26">
        <f>L13+L14+L15+L16+L17+L20+L21</f>
        <v>1593538.8</v>
      </c>
      <c r="M12" s="26">
        <f t="shared" ref="M12:BX12" si="0">M13+M14+M15+M16+M17+M20+M21</f>
        <v>0</v>
      </c>
      <c r="N12" s="26">
        <f t="shared" si="0"/>
        <v>0</v>
      </c>
      <c r="O12" s="26">
        <f t="shared" si="0"/>
        <v>0</v>
      </c>
      <c r="P12" s="26">
        <f t="shared" si="0"/>
        <v>0</v>
      </c>
      <c r="Q12" s="50">
        <f t="shared" si="0"/>
        <v>0</v>
      </c>
      <c r="R12" s="26">
        <f t="shared" si="0"/>
        <v>0</v>
      </c>
      <c r="S12" s="26">
        <f t="shared" si="0"/>
        <v>0</v>
      </c>
      <c r="T12" s="26">
        <f t="shared" si="0"/>
        <v>0</v>
      </c>
      <c r="U12" s="26">
        <f t="shared" si="0"/>
        <v>0</v>
      </c>
      <c r="V12" s="26">
        <f t="shared" si="0"/>
        <v>0</v>
      </c>
      <c r="W12" s="26">
        <f t="shared" si="0"/>
        <v>0</v>
      </c>
      <c r="X12" s="26">
        <f t="shared" si="0"/>
        <v>0</v>
      </c>
      <c r="Y12" s="26">
        <f t="shared" si="0"/>
        <v>0</v>
      </c>
      <c r="Z12" s="26">
        <f t="shared" si="0"/>
        <v>0</v>
      </c>
      <c r="AA12" s="26">
        <f t="shared" si="0"/>
        <v>0</v>
      </c>
      <c r="AB12" s="26">
        <f t="shared" si="0"/>
        <v>0</v>
      </c>
      <c r="AC12" s="26">
        <f>AC13+AC14+AC15+AC16+AC17+AC20+AC21</f>
        <v>100</v>
      </c>
      <c r="AD12" s="26">
        <f>AD13+AD14+AD15+AD16+AD17+AD20+AD21</f>
        <v>1671488</v>
      </c>
      <c r="AE12" s="26">
        <f t="shared" si="0"/>
        <v>0</v>
      </c>
      <c r="AF12" s="26">
        <f t="shared" si="0"/>
        <v>0</v>
      </c>
      <c r="AG12" s="26">
        <f t="shared" si="0"/>
        <v>187</v>
      </c>
      <c r="AH12" s="26">
        <f t="shared" si="0"/>
        <v>2708389.1519999998</v>
      </c>
      <c r="AI12" s="26">
        <f t="shared" si="0"/>
        <v>0</v>
      </c>
      <c r="AJ12" s="26">
        <f t="shared" si="0"/>
        <v>0</v>
      </c>
      <c r="AK12" s="26">
        <f>AK13+AK14+AK15+AK16+AK17+AK20+AK21</f>
        <v>2080</v>
      </c>
      <c r="AL12" s="26">
        <f>AL13+AL14+AL15+AL16+AL17+AL20+AL21</f>
        <v>31133071.199999996</v>
      </c>
      <c r="AM12" s="26">
        <f t="shared" si="0"/>
        <v>1080</v>
      </c>
      <c r="AN12" s="26">
        <f t="shared" si="0"/>
        <v>14406940.799999999</v>
      </c>
      <c r="AO12" s="26">
        <f t="shared" si="0"/>
        <v>0</v>
      </c>
      <c r="AP12" s="26">
        <f t="shared" si="0"/>
        <v>0</v>
      </c>
      <c r="AQ12" s="26">
        <f t="shared" si="0"/>
        <v>0</v>
      </c>
      <c r="AR12" s="26">
        <f t="shared" si="0"/>
        <v>0</v>
      </c>
      <c r="AS12" s="26">
        <f t="shared" si="0"/>
        <v>0</v>
      </c>
      <c r="AT12" s="26">
        <f t="shared" si="0"/>
        <v>0</v>
      </c>
      <c r="AU12" s="26">
        <f t="shared" si="0"/>
        <v>0</v>
      </c>
      <c r="AV12" s="26">
        <f t="shared" si="0"/>
        <v>0</v>
      </c>
      <c r="AW12" s="26">
        <f t="shared" si="0"/>
        <v>25</v>
      </c>
      <c r="AX12" s="26">
        <f t="shared" si="0"/>
        <v>286242.31999999995</v>
      </c>
      <c r="AY12" s="26">
        <f t="shared" si="0"/>
        <v>360</v>
      </c>
      <c r="AZ12" s="26">
        <f t="shared" si="0"/>
        <v>3488588.3199999994</v>
      </c>
      <c r="BA12" s="26">
        <f t="shared" si="0"/>
        <v>0</v>
      </c>
      <c r="BB12" s="26">
        <f t="shared" si="0"/>
        <v>0</v>
      </c>
      <c r="BC12" s="26">
        <f t="shared" si="0"/>
        <v>0</v>
      </c>
      <c r="BD12" s="26">
        <f t="shared" si="0"/>
        <v>0</v>
      </c>
      <c r="BE12" s="26">
        <f t="shared" si="0"/>
        <v>0</v>
      </c>
      <c r="BF12" s="26">
        <f t="shared" si="0"/>
        <v>0</v>
      </c>
      <c r="BG12" s="26">
        <f t="shared" si="0"/>
        <v>70</v>
      </c>
      <c r="BH12" s="26">
        <f t="shared" si="0"/>
        <v>909193.04</v>
      </c>
      <c r="BI12" s="26">
        <f t="shared" si="0"/>
        <v>0</v>
      </c>
      <c r="BJ12" s="26">
        <f t="shared" si="0"/>
        <v>0</v>
      </c>
      <c r="BK12" s="26">
        <f>BK13+BK14+BK15+BK16+BK17+BK20+BK21</f>
        <v>0</v>
      </c>
      <c r="BL12" s="26">
        <f>BL13+BL14+BL15+BL16+BL17+BL20+BL21</f>
        <v>0</v>
      </c>
      <c r="BM12" s="26">
        <f>BM13+BM14+BM15+BM16+BM17+BM20+BM21</f>
        <v>0</v>
      </c>
      <c r="BN12" s="26">
        <f>BN13+BN14+BN15+BN16+BN17+BN20+BN21</f>
        <v>0</v>
      </c>
      <c r="BO12" s="26">
        <f t="shared" si="0"/>
        <v>0</v>
      </c>
      <c r="BP12" s="26">
        <f t="shared" si="0"/>
        <v>0</v>
      </c>
      <c r="BQ12" s="50">
        <f t="shared" si="0"/>
        <v>0</v>
      </c>
      <c r="BR12" s="26">
        <f t="shared" si="0"/>
        <v>0</v>
      </c>
      <c r="BS12" s="26">
        <f t="shared" si="0"/>
        <v>420</v>
      </c>
      <c r="BT12" s="26">
        <f t="shared" si="0"/>
        <v>5981676.959999999</v>
      </c>
      <c r="BU12" s="26">
        <f t="shared" si="0"/>
        <v>432</v>
      </c>
      <c r="BV12" s="26">
        <f t="shared" si="0"/>
        <v>4974348.2879999997</v>
      </c>
      <c r="BW12" s="26">
        <f t="shared" si="0"/>
        <v>0</v>
      </c>
      <c r="BX12" s="26">
        <f t="shared" si="0"/>
        <v>0</v>
      </c>
      <c r="BY12" s="26">
        <f t="shared" ref="BY12:CT12" si="1">BY13+BY14+BY15+BY16+BY17+BY20+BY21</f>
        <v>135</v>
      </c>
      <c r="BZ12" s="26">
        <f t="shared" si="1"/>
        <v>1446287.1360000002</v>
      </c>
      <c r="CA12" s="26">
        <f t="shared" si="1"/>
        <v>0</v>
      </c>
      <c r="CB12" s="26">
        <f t="shared" si="1"/>
        <v>0</v>
      </c>
      <c r="CC12" s="26">
        <f t="shared" si="1"/>
        <v>40</v>
      </c>
      <c r="CD12" s="26">
        <f t="shared" si="1"/>
        <v>545805.12</v>
      </c>
      <c r="CE12" s="26">
        <f t="shared" si="1"/>
        <v>0</v>
      </c>
      <c r="CF12" s="26">
        <f t="shared" si="1"/>
        <v>0</v>
      </c>
      <c r="CG12" s="26">
        <f t="shared" si="1"/>
        <v>25</v>
      </c>
      <c r="CH12" s="26">
        <f t="shared" si="1"/>
        <v>367405.92</v>
      </c>
      <c r="CI12" s="50">
        <f t="shared" si="1"/>
        <v>0</v>
      </c>
      <c r="CJ12" s="26">
        <f t="shared" si="1"/>
        <v>0</v>
      </c>
      <c r="CK12" s="26">
        <f t="shared" si="1"/>
        <v>0</v>
      </c>
      <c r="CL12" s="26">
        <f t="shared" si="1"/>
        <v>0</v>
      </c>
      <c r="CM12" s="50">
        <v>0</v>
      </c>
      <c r="CN12" s="26">
        <f t="shared" si="1"/>
        <v>0</v>
      </c>
      <c r="CO12" s="26">
        <f t="shared" si="1"/>
        <v>70</v>
      </c>
      <c r="CP12" s="26">
        <f t="shared" si="1"/>
        <v>1363066.3199999998</v>
      </c>
      <c r="CQ12" s="26">
        <f t="shared" si="1"/>
        <v>5</v>
      </c>
      <c r="CR12" s="26">
        <f t="shared" si="1"/>
        <v>564242</v>
      </c>
      <c r="CS12" s="26">
        <f t="shared" si="1"/>
        <v>5133</v>
      </c>
      <c r="CT12" s="26">
        <f t="shared" si="1"/>
        <v>71440283.375999987</v>
      </c>
    </row>
    <row r="13" spans="1:98" ht="30" x14ac:dyDescent="0.25">
      <c r="A13" s="74"/>
      <c r="B13" s="75">
        <v>1</v>
      </c>
      <c r="C13" s="15" t="s">
        <v>114</v>
      </c>
      <c r="D13" s="16">
        <v>11480</v>
      </c>
      <c r="E13" s="17">
        <v>0.83</v>
      </c>
      <c r="F13" s="30">
        <v>1</v>
      </c>
      <c r="G13" s="16">
        <v>1.4</v>
      </c>
      <c r="H13" s="16">
        <v>1.68</v>
      </c>
      <c r="I13" s="16">
        <v>2.23</v>
      </c>
      <c r="J13" s="18">
        <v>2.57</v>
      </c>
      <c r="K13" s="19">
        <v>3</v>
      </c>
      <c r="L13" s="19">
        <f t="shared" ref="L13:L21" si="2">SUM(K13*$D13*$E13*$F13*$G13*$L$10)</f>
        <v>40019.279999999992</v>
      </c>
      <c r="M13" s="19"/>
      <c r="N13" s="19">
        <f>SUM(M13*$D13*$E13*$F13*$G13*$N$10)</f>
        <v>0</v>
      </c>
      <c r="O13" s="19"/>
      <c r="P13" s="19">
        <f t="shared" ref="P13:P21" si="3">SUM(O13*$D13*$E13*$F13*$G13*$P$10)</f>
        <v>0</v>
      </c>
      <c r="Q13" s="83"/>
      <c r="R13" s="19">
        <f t="shared" ref="R13:R21" si="4">SUM(Q13*$D13*$E13*$F13*$G13*$R$10)</f>
        <v>0</v>
      </c>
      <c r="S13" s="19"/>
      <c r="T13" s="19">
        <f t="shared" ref="T13:T21" si="5">SUM(S13*$D13*$E13*$F13*$G13*$T$10)</f>
        <v>0</v>
      </c>
      <c r="U13" s="19"/>
      <c r="V13" s="19">
        <f t="shared" ref="V13:V21" si="6">SUM(U13*$D13*$E13*$F13*$G13*$V$10)</f>
        <v>0</v>
      </c>
      <c r="W13" s="20"/>
      <c r="X13" s="19">
        <f>SUM(W13*$D13*$E13*$F13*$G13*$X$10)</f>
        <v>0</v>
      </c>
      <c r="Y13" s="19"/>
      <c r="Z13" s="19">
        <f t="shared" ref="Z13:Z21" si="7">SUM(Y13*$D13*$E13*$F13*$G13*$Z$10)</f>
        <v>0</v>
      </c>
      <c r="AA13" s="19"/>
      <c r="AB13" s="19">
        <f t="shared" ref="AB13:AB21" si="8">SUM(AA13*$D13*$E13*$F13*$G13*$AB$10)</f>
        <v>0</v>
      </c>
      <c r="AC13" s="19"/>
      <c r="AD13" s="19">
        <f t="shared" ref="AD13:AD21" si="9">SUM(AC13*$D13*$E13*$F13*$G13*$AD$10)</f>
        <v>0</v>
      </c>
      <c r="AE13" s="19"/>
      <c r="AF13" s="19">
        <f t="shared" ref="AF13:AF21" si="10">AE13*$D13*$E13*$F13*$H13*$AF$10</f>
        <v>0</v>
      </c>
      <c r="AG13" s="84">
        <v>93</v>
      </c>
      <c r="AH13" s="19">
        <f t="shared" ref="AH13:AH21" si="11">AG13*$D13*$E13*$F13*$H13*$AH$10</f>
        <v>1488717.2159999998</v>
      </c>
      <c r="AI13" s="20"/>
      <c r="AJ13" s="19">
        <f t="shared" ref="AJ13:AJ21" si="12">SUM(AI13*$D13*$E13*$F13*$G13*$AJ$10)</f>
        <v>0</v>
      </c>
      <c r="AK13" s="19">
        <v>20</v>
      </c>
      <c r="AL13" s="19">
        <f t="shared" ref="AL13:AL21" si="13">SUM(AK13*$D13*$E13*$F13*$G13*$AL$10)</f>
        <v>266795.2</v>
      </c>
      <c r="AM13" s="19">
        <v>1080</v>
      </c>
      <c r="AN13" s="19">
        <f t="shared" ref="AN13:AN21" si="14">SUM(AM13*$D13*$E13*$F13*$G13*$AN$10)</f>
        <v>14406940.799999999</v>
      </c>
      <c r="AO13" s="19"/>
      <c r="AP13" s="19">
        <f t="shared" ref="AP13:AP21" si="15">SUM(AO13*$D13*$E13*$F13*$G13*$AP$10)</f>
        <v>0</v>
      </c>
      <c r="AQ13" s="19"/>
      <c r="AR13" s="19">
        <f t="shared" ref="AR13:AR21" si="16">SUM(AQ13*$D13*$E13*$F13*$G13*$AR$10)</f>
        <v>0</v>
      </c>
      <c r="AS13" s="19"/>
      <c r="AT13" s="19">
        <f t="shared" ref="AT13:AT21" si="17">SUM(AS13*$D13*$E13*$F13*$G13*$AT$10)</f>
        <v>0</v>
      </c>
      <c r="AU13" s="19"/>
      <c r="AV13" s="19">
        <f t="shared" ref="AV13:AV21" si="18">SUM(AU13*$D13*$E13*$F13*$G13*$AV$10)</f>
        <v>0</v>
      </c>
      <c r="AW13" s="19">
        <v>3</v>
      </c>
      <c r="AX13" s="19">
        <f t="shared" ref="AX13:AX21" si="19">SUM(AW13*$D13*$E13*$F13*$G13*$AX$10)</f>
        <v>40019.279999999992</v>
      </c>
      <c r="AY13" s="19">
        <v>93</v>
      </c>
      <c r="AZ13" s="19">
        <f t="shared" ref="AZ13:AZ21" si="20">SUM(AY13*$D13*$E13*$F13*$G13*$AZ$10)</f>
        <v>1240597.68</v>
      </c>
      <c r="BA13" s="19"/>
      <c r="BB13" s="19">
        <f t="shared" ref="BB13:BB21" si="21">SUM(BA13*$D13*$E13*$F13*$G13*$BB$10)</f>
        <v>0</v>
      </c>
      <c r="BC13" s="19"/>
      <c r="BD13" s="19">
        <f t="shared" ref="BD13:BD21" si="22">SUM(BC13*$D13*$E13*$F13*$G13*$BD$10)</f>
        <v>0</v>
      </c>
      <c r="BE13" s="19"/>
      <c r="BF13" s="19">
        <f t="shared" ref="BF13:BF21" si="23">SUM(BE13*$D13*$E13*$F13*$G13*$BF$10)</f>
        <v>0</v>
      </c>
      <c r="BG13" s="19">
        <v>61</v>
      </c>
      <c r="BH13" s="19">
        <f t="shared" ref="BH13:BH21" si="24">SUM(BG13*$D13*$E13*$F13*$G13*$BH$10)</f>
        <v>813725.36</v>
      </c>
      <c r="BI13" s="19"/>
      <c r="BJ13" s="19">
        <f t="shared" ref="BJ13:BJ21" si="25">BI13*$D13*$E13*$F13*$H13*$BJ$10</f>
        <v>0</v>
      </c>
      <c r="BK13" s="19"/>
      <c r="BL13" s="19">
        <f t="shared" ref="BL13:BL21" si="26">BK13*$D13*$E13*$F13*$H13*$BL$10</f>
        <v>0</v>
      </c>
      <c r="BM13" s="19"/>
      <c r="BN13" s="19">
        <f t="shared" ref="BN13:BN21" si="27">BM13*$D13*$E13*$F13*$H13*$BN$10</f>
        <v>0</v>
      </c>
      <c r="BO13" s="19"/>
      <c r="BP13" s="19">
        <f t="shared" ref="BP13:BP21" si="28">BO13*$D13*$E13*$F13*$H13*$BP$10</f>
        <v>0</v>
      </c>
      <c r="BQ13" s="83"/>
      <c r="BR13" s="19">
        <f t="shared" ref="BR13:BR21" si="29">BQ13*$D13*$E13*$F13*$H13*$BR$10</f>
        <v>0</v>
      </c>
      <c r="BS13" s="84">
        <v>120</v>
      </c>
      <c r="BT13" s="19">
        <f t="shared" ref="BT13:BT21" si="30">BS13*$D13*$E13*$F13*$H13*$BT$10</f>
        <v>1920925.44</v>
      </c>
      <c r="BU13" s="19">
        <v>150</v>
      </c>
      <c r="BV13" s="19">
        <f t="shared" ref="BV13:BV21" si="31">BU13*$D13*$E13*$F13*$H13*$BV$10</f>
        <v>2401156.7999999998</v>
      </c>
      <c r="BW13" s="19"/>
      <c r="BX13" s="19">
        <f t="shared" ref="BX13:BX21" si="32">BW13*$D13*$E13*$F13*$H13*$BX$10</f>
        <v>0</v>
      </c>
      <c r="BY13" s="84">
        <v>2</v>
      </c>
      <c r="BZ13" s="19">
        <f t="shared" ref="BZ13:BZ21" si="33">BY13*$D13*$E13*$F13*$H13*$BZ$10</f>
        <v>32015.423999999999</v>
      </c>
      <c r="CA13" s="19"/>
      <c r="CB13" s="19">
        <f t="shared" ref="CB13:CB21" si="34">CA13*$D13*$E13*$F13*$H13*$CB$10</f>
        <v>0</v>
      </c>
      <c r="CC13" s="19">
        <v>17</v>
      </c>
      <c r="CD13" s="19">
        <f t="shared" ref="CD13:CD21" si="35">CC13*$D13*$E13*$F13*$H13*$CD$10</f>
        <v>272131.10399999999</v>
      </c>
      <c r="CE13" s="19"/>
      <c r="CF13" s="19">
        <f t="shared" ref="CF13:CF21" si="36">CE13*$D13*$E13*$F13*$H13*$CF$10</f>
        <v>0</v>
      </c>
      <c r="CG13" s="19">
        <v>15</v>
      </c>
      <c r="CH13" s="19">
        <f t="shared" ref="CH13:CH21" si="37">CG13*$D13*$E13*$F13*$H13*$CH$10</f>
        <v>240115.68</v>
      </c>
      <c r="CI13" s="83"/>
      <c r="CJ13" s="19">
        <f t="shared" ref="CJ13:CJ21" si="38">CI13*$D13*$E13*$F13*$H13*$CJ$10</f>
        <v>0</v>
      </c>
      <c r="CK13" s="19"/>
      <c r="CL13" s="19">
        <f t="shared" ref="CL13:CL21" si="39">CK13*$D13*$E13*$F13*$H13*$CL$10</f>
        <v>0</v>
      </c>
      <c r="CM13" s="83"/>
      <c r="CN13" s="19">
        <f t="shared" ref="CN13:CN21" si="40">CM13*$D13*$E13*$F13*$I13*$CN$10</f>
        <v>0</v>
      </c>
      <c r="CO13" s="84"/>
      <c r="CP13" s="19">
        <f t="shared" ref="CP13:CP21" si="41">CO13*$D13*$E13*$F13*$J13*$CP$10</f>
        <v>0</v>
      </c>
      <c r="CQ13" s="19"/>
      <c r="CR13" s="19">
        <f>CQ13*D13*E13*F13</f>
        <v>0</v>
      </c>
      <c r="CS13" s="76">
        <f t="shared" ref="CS13:CT21" si="42">SUM(M13+K13+W13+O13+Q13+Y13+U13+S13+AA13+AE13+AC13+AG13+AI13+AM13+BI13+BO13+AK13+AW13+AY13+CA13+CC13+BY13+CE13+CG13+BS13+BU13+AO13+AQ13+AS13+AU13+BK13+BM13+BQ13+BA13+BC13+BE13+BG13+BW13+CI13+CK13+CM13+CO13+CQ13)</f>
        <v>1657</v>
      </c>
      <c r="CT13" s="76">
        <f t="shared" si="42"/>
        <v>23163159.263999995</v>
      </c>
    </row>
    <row r="14" spans="1:98" x14ac:dyDescent="0.25">
      <c r="A14" s="74"/>
      <c r="B14" s="75">
        <v>2</v>
      </c>
      <c r="C14" s="15" t="s">
        <v>115</v>
      </c>
      <c r="D14" s="16">
        <v>11480</v>
      </c>
      <c r="E14" s="17">
        <v>0.66</v>
      </c>
      <c r="F14" s="30">
        <v>1</v>
      </c>
      <c r="G14" s="16">
        <v>1.4</v>
      </c>
      <c r="H14" s="16">
        <v>1.68</v>
      </c>
      <c r="I14" s="16">
        <v>2.23</v>
      </c>
      <c r="J14" s="18">
        <v>2.57</v>
      </c>
      <c r="K14" s="19">
        <v>5</v>
      </c>
      <c r="L14" s="19">
        <f t="shared" si="2"/>
        <v>53037.599999999999</v>
      </c>
      <c r="M14" s="19"/>
      <c r="N14" s="19">
        <f t="shared" ref="N14:N77" si="43">SUM(M14*$D14*$E14*$F14*$G14*$N$10)</f>
        <v>0</v>
      </c>
      <c r="O14" s="19"/>
      <c r="P14" s="19">
        <f t="shared" si="3"/>
        <v>0</v>
      </c>
      <c r="Q14" s="83"/>
      <c r="R14" s="19">
        <f t="shared" si="4"/>
        <v>0</v>
      </c>
      <c r="S14" s="19"/>
      <c r="T14" s="19">
        <f t="shared" si="5"/>
        <v>0</v>
      </c>
      <c r="U14" s="19"/>
      <c r="V14" s="19">
        <f t="shared" si="6"/>
        <v>0</v>
      </c>
      <c r="W14" s="20"/>
      <c r="X14" s="19">
        <f t="shared" ref="X14:X77" si="44">SUM(W14*$D14*$E14*$F14*$G14*$X$10)</f>
        <v>0</v>
      </c>
      <c r="Y14" s="19"/>
      <c r="Z14" s="19">
        <f t="shared" si="7"/>
        <v>0</v>
      </c>
      <c r="AA14" s="19"/>
      <c r="AB14" s="19">
        <f t="shared" si="8"/>
        <v>0</v>
      </c>
      <c r="AC14" s="19"/>
      <c r="AD14" s="19">
        <f t="shared" si="9"/>
        <v>0</v>
      </c>
      <c r="AE14" s="19"/>
      <c r="AF14" s="19">
        <f t="shared" si="10"/>
        <v>0</v>
      </c>
      <c r="AG14" s="84">
        <v>91</v>
      </c>
      <c r="AH14" s="19">
        <f t="shared" si="11"/>
        <v>1158341.1840000001</v>
      </c>
      <c r="AI14" s="20"/>
      <c r="AJ14" s="19">
        <f t="shared" si="12"/>
        <v>0</v>
      </c>
      <c r="AK14" s="19">
        <v>50</v>
      </c>
      <c r="AL14" s="19">
        <f t="shared" si="13"/>
        <v>530376</v>
      </c>
      <c r="AM14" s="19"/>
      <c r="AN14" s="19">
        <f t="shared" si="14"/>
        <v>0</v>
      </c>
      <c r="AO14" s="19"/>
      <c r="AP14" s="19">
        <f t="shared" si="15"/>
        <v>0</v>
      </c>
      <c r="AQ14" s="19"/>
      <c r="AR14" s="19">
        <f t="shared" si="16"/>
        <v>0</v>
      </c>
      <c r="AS14" s="19"/>
      <c r="AT14" s="19">
        <f t="shared" si="17"/>
        <v>0</v>
      </c>
      <c r="AU14" s="19"/>
      <c r="AV14" s="19">
        <f t="shared" si="18"/>
        <v>0</v>
      </c>
      <c r="AW14" s="19">
        <v>6</v>
      </c>
      <c r="AX14" s="19">
        <f t="shared" si="19"/>
        <v>63645.120000000003</v>
      </c>
      <c r="AY14" s="19">
        <v>70</v>
      </c>
      <c r="AZ14" s="19">
        <f t="shared" si="20"/>
        <v>742526.39999999991</v>
      </c>
      <c r="BA14" s="19"/>
      <c r="BB14" s="19">
        <f t="shared" si="21"/>
        <v>0</v>
      </c>
      <c r="BC14" s="19"/>
      <c r="BD14" s="19">
        <f t="shared" si="22"/>
        <v>0</v>
      </c>
      <c r="BE14" s="19"/>
      <c r="BF14" s="19">
        <f t="shared" si="23"/>
        <v>0</v>
      </c>
      <c r="BG14" s="19">
        <v>9</v>
      </c>
      <c r="BH14" s="19">
        <f t="shared" si="24"/>
        <v>95467.68</v>
      </c>
      <c r="BI14" s="19"/>
      <c r="BJ14" s="19">
        <f t="shared" si="25"/>
        <v>0</v>
      </c>
      <c r="BK14" s="19"/>
      <c r="BL14" s="19">
        <f t="shared" si="26"/>
        <v>0</v>
      </c>
      <c r="BM14" s="19"/>
      <c r="BN14" s="19">
        <f t="shared" si="27"/>
        <v>0</v>
      </c>
      <c r="BO14" s="19"/>
      <c r="BP14" s="19">
        <f t="shared" si="28"/>
        <v>0</v>
      </c>
      <c r="BQ14" s="83"/>
      <c r="BR14" s="19">
        <f t="shared" si="29"/>
        <v>0</v>
      </c>
      <c r="BS14" s="84">
        <v>49</v>
      </c>
      <c r="BT14" s="19">
        <f t="shared" si="30"/>
        <v>623722.17599999998</v>
      </c>
      <c r="BU14" s="19">
        <v>120</v>
      </c>
      <c r="BV14" s="19">
        <f t="shared" si="31"/>
        <v>1527482.88</v>
      </c>
      <c r="BW14" s="19"/>
      <c r="BX14" s="19">
        <f t="shared" si="32"/>
        <v>0</v>
      </c>
      <c r="BY14" s="84">
        <v>80</v>
      </c>
      <c r="BZ14" s="19">
        <f t="shared" si="33"/>
        <v>1018321.9199999999</v>
      </c>
      <c r="CA14" s="19"/>
      <c r="CB14" s="19">
        <f t="shared" si="34"/>
        <v>0</v>
      </c>
      <c r="CC14" s="19">
        <v>20</v>
      </c>
      <c r="CD14" s="19">
        <f t="shared" si="35"/>
        <v>254580.47999999998</v>
      </c>
      <c r="CE14" s="19"/>
      <c r="CF14" s="19">
        <f t="shared" si="36"/>
        <v>0</v>
      </c>
      <c r="CG14" s="19">
        <v>10</v>
      </c>
      <c r="CH14" s="19">
        <f t="shared" si="37"/>
        <v>127290.23999999999</v>
      </c>
      <c r="CI14" s="83"/>
      <c r="CJ14" s="19">
        <f t="shared" si="38"/>
        <v>0</v>
      </c>
      <c r="CK14" s="19"/>
      <c r="CL14" s="19">
        <f t="shared" si="39"/>
        <v>0</v>
      </c>
      <c r="CM14" s="83"/>
      <c r="CN14" s="19">
        <f t="shared" si="40"/>
        <v>0</v>
      </c>
      <c r="CO14" s="84">
        <v>70</v>
      </c>
      <c r="CP14" s="19">
        <f t="shared" si="41"/>
        <v>1363066.3199999998</v>
      </c>
      <c r="CQ14" s="19"/>
      <c r="CR14" s="19">
        <f>CQ14*D14*E14*F14</f>
        <v>0</v>
      </c>
      <c r="CS14" s="76">
        <f t="shared" si="42"/>
        <v>580</v>
      </c>
      <c r="CT14" s="76">
        <f t="shared" si="42"/>
        <v>7557858</v>
      </c>
    </row>
    <row r="15" spans="1:98" ht="30" x14ac:dyDescent="0.25">
      <c r="A15" s="74"/>
      <c r="B15" s="75">
        <v>3</v>
      </c>
      <c r="C15" s="15" t="s">
        <v>116</v>
      </c>
      <c r="D15" s="16">
        <v>11480</v>
      </c>
      <c r="E15" s="16">
        <v>0.71</v>
      </c>
      <c r="F15" s="30">
        <v>1</v>
      </c>
      <c r="G15" s="16">
        <v>1.4</v>
      </c>
      <c r="H15" s="16">
        <v>1.68</v>
      </c>
      <c r="I15" s="16">
        <v>2.23</v>
      </c>
      <c r="J15" s="18">
        <v>2.57</v>
      </c>
      <c r="K15" s="19">
        <v>24</v>
      </c>
      <c r="L15" s="19">
        <f t="shared" si="2"/>
        <v>273866.87999999995</v>
      </c>
      <c r="M15" s="19">
        <v>0</v>
      </c>
      <c r="N15" s="19">
        <f t="shared" si="43"/>
        <v>0</v>
      </c>
      <c r="O15" s="19">
        <v>0</v>
      </c>
      <c r="P15" s="19">
        <f t="shared" si="3"/>
        <v>0</v>
      </c>
      <c r="Q15" s="83">
        <v>0</v>
      </c>
      <c r="R15" s="19">
        <f t="shared" si="4"/>
        <v>0</v>
      </c>
      <c r="S15" s="19">
        <v>0</v>
      </c>
      <c r="T15" s="19">
        <f t="shared" si="5"/>
        <v>0</v>
      </c>
      <c r="U15" s="19"/>
      <c r="V15" s="19">
        <f t="shared" si="6"/>
        <v>0</v>
      </c>
      <c r="W15" s="20"/>
      <c r="X15" s="19">
        <f t="shared" si="44"/>
        <v>0</v>
      </c>
      <c r="Y15" s="19">
        <v>0</v>
      </c>
      <c r="Z15" s="19">
        <f t="shared" si="7"/>
        <v>0</v>
      </c>
      <c r="AA15" s="19">
        <v>0</v>
      </c>
      <c r="AB15" s="19">
        <f t="shared" si="8"/>
        <v>0</v>
      </c>
      <c r="AC15" s="19"/>
      <c r="AD15" s="19">
        <f t="shared" si="9"/>
        <v>0</v>
      </c>
      <c r="AE15" s="19">
        <v>0</v>
      </c>
      <c r="AF15" s="19">
        <f t="shared" si="10"/>
        <v>0</v>
      </c>
      <c r="AG15" s="19"/>
      <c r="AH15" s="19">
        <f t="shared" si="11"/>
        <v>0</v>
      </c>
      <c r="AI15" s="20"/>
      <c r="AJ15" s="19">
        <f t="shared" si="12"/>
        <v>0</v>
      </c>
      <c r="AK15" s="19">
        <v>188</v>
      </c>
      <c r="AL15" s="19">
        <f t="shared" si="13"/>
        <v>2145290.5599999996</v>
      </c>
      <c r="AM15" s="19">
        <v>0</v>
      </c>
      <c r="AN15" s="19">
        <f t="shared" si="14"/>
        <v>0</v>
      </c>
      <c r="AO15" s="19">
        <v>0</v>
      </c>
      <c r="AP15" s="19">
        <f t="shared" si="15"/>
        <v>0</v>
      </c>
      <c r="AQ15" s="19"/>
      <c r="AR15" s="19">
        <f t="shared" si="16"/>
        <v>0</v>
      </c>
      <c r="AS15" s="19"/>
      <c r="AT15" s="19">
        <f t="shared" si="17"/>
        <v>0</v>
      </c>
      <c r="AU15" s="19"/>
      <c r="AV15" s="19">
        <f t="shared" si="18"/>
        <v>0</v>
      </c>
      <c r="AW15" s="19">
        <v>16</v>
      </c>
      <c r="AX15" s="19">
        <f t="shared" si="19"/>
        <v>182577.91999999998</v>
      </c>
      <c r="AY15" s="19">
        <v>37</v>
      </c>
      <c r="AZ15" s="19">
        <f t="shared" si="20"/>
        <v>422211.43999999994</v>
      </c>
      <c r="BA15" s="19">
        <v>0</v>
      </c>
      <c r="BB15" s="19">
        <f t="shared" si="21"/>
        <v>0</v>
      </c>
      <c r="BC15" s="19">
        <v>0</v>
      </c>
      <c r="BD15" s="19">
        <f t="shared" si="22"/>
        <v>0</v>
      </c>
      <c r="BE15" s="19"/>
      <c r="BF15" s="19">
        <f t="shared" si="23"/>
        <v>0</v>
      </c>
      <c r="BG15" s="19"/>
      <c r="BH15" s="19">
        <f t="shared" si="24"/>
        <v>0</v>
      </c>
      <c r="BI15" s="19">
        <v>0</v>
      </c>
      <c r="BJ15" s="19">
        <f t="shared" si="25"/>
        <v>0</v>
      </c>
      <c r="BK15" s="19">
        <v>0</v>
      </c>
      <c r="BL15" s="19">
        <f t="shared" si="26"/>
        <v>0</v>
      </c>
      <c r="BM15" s="19">
        <v>0</v>
      </c>
      <c r="BN15" s="19">
        <f t="shared" si="27"/>
        <v>0</v>
      </c>
      <c r="BO15" s="19">
        <v>0</v>
      </c>
      <c r="BP15" s="19">
        <f t="shared" si="28"/>
        <v>0</v>
      </c>
      <c r="BQ15" s="83">
        <v>0</v>
      </c>
      <c r="BR15" s="19">
        <f t="shared" si="29"/>
        <v>0</v>
      </c>
      <c r="BS15" s="84">
        <v>251</v>
      </c>
      <c r="BT15" s="19">
        <f t="shared" si="30"/>
        <v>3437029.3439999996</v>
      </c>
      <c r="BU15" s="19">
        <v>2</v>
      </c>
      <c r="BV15" s="19">
        <f t="shared" si="31"/>
        <v>27386.687999999998</v>
      </c>
      <c r="BW15" s="19"/>
      <c r="BX15" s="19">
        <f t="shared" si="32"/>
        <v>0</v>
      </c>
      <c r="BY15" s="84">
        <v>8</v>
      </c>
      <c r="BZ15" s="19">
        <f t="shared" si="33"/>
        <v>109546.75199999999</v>
      </c>
      <c r="CA15" s="19">
        <v>0</v>
      </c>
      <c r="CB15" s="19">
        <f t="shared" si="34"/>
        <v>0</v>
      </c>
      <c r="CC15" s="19"/>
      <c r="CD15" s="19">
        <f t="shared" si="35"/>
        <v>0</v>
      </c>
      <c r="CE15" s="19"/>
      <c r="CF15" s="19">
        <f t="shared" si="36"/>
        <v>0</v>
      </c>
      <c r="CG15" s="19"/>
      <c r="CH15" s="19">
        <f t="shared" si="37"/>
        <v>0</v>
      </c>
      <c r="CI15" s="83"/>
      <c r="CJ15" s="19">
        <f t="shared" si="38"/>
        <v>0</v>
      </c>
      <c r="CK15" s="19">
        <v>0</v>
      </c>
      <c r="CL15" s="19">
        <f t="shared" si="39"/>
        <v>0</v>
      </c>
      <c r="CM15" s="83">
        <v>0</v>
      </c>
      <c r="CN15" s="19">
        <f t="shared" si="40"/>
        <v>0</v>
      </c>
      <c r="CO15" s="84"/>
      <c r="CP15" s="19">
        <f t="shared" si="41"/>
        <v>0</v>
      </c>
      <c r="CQ15" s="19"/>
      <c r="CR15" s="19">
        <f>CQ15*D15*E15*F15</f>
        <v>0</v>
      </c>
      <c r="CS15" s="76">
        <f t="shared" si="42"/>
        <v>526</v>
      </c>
      <c r="CT15" s="76">
        <f t="shared" si="42"/>
        <v>6597909.5839999989</v>
      </c>
    </row>
    <row r="16" spans="1:98" ht="30" x14ac:dyDescent="0.25">
      <c r="A16" s="74"/>
      <c r="B16" s="75">
        <v>4</v>
      </c>
      <c r="C16" s="15" t="s">
        <v>117</v>
      </c>
      <c r="D16" s="16">
        <v>11480</v>
      </c>
      <c r="E16" s="16">
        <v>1.06</v>
      </c>
      <c r="F16" s="30">
        <v>1</v>
      </c>
      <c r="G16" s="16">
        <v>1.4</v>
      </c>
      <c r="H16" s="16">
        <v>1.68</v>
      </c>
      <c r="I16" s="16">
        <v>2.23</v>
      </c>
      <c r="J16" s="18">
        <v>2.57</v>
      </c>
      <c r="K16" s="19">
        <v>72</v>
      </c>
      <c r="L16" s="19">
        <f t="shared" si="2"/>
        <v>1226615.04</v>
      </c>
      <c r="M16" s="19">
        <v>0</v>
      </c>
      <c r="N16" s="19">
        <f t="shared" si="43"/>
        <v>0</v>
      </c>
      <c r="O16" s="19">
        <v>0</v>
      </c>
      <c r="P16" s="19">
        <f t="shared" si="3"/>
        <v>0</v>
      </c>
      <c r="Q16" s="83">
        <v>0</v>
      </c>
      <c r="R16" s="19">
        <f t="shared" si="4"/>
        <v>0</v>
      </c>
      <c r="S16" s="19">
        <v>0</v>
      </c>
      <c r="T16" s="19">
        <f t="shared" si="5"/>
        <v>0</v>
      </c>
      <c r="U16" s="19"/>
      <c r="V16" s="19">
        <f t="shared" si="6"/>
        <v>0</v>
      </c>
      <c r="W16" s="20"/>
      <c r="X16" s="19">
        <f t="shared" si="44"/>
        <v>0</v>
      </c>
      <c r="Y16" s="19">
        <v>0</v>
      </c>
      <c r="Z16" s="19">
        <f t="shared" si="7"/>
        <v>0</v>
      </c>
      <c r="AA16" s="19">
        <v>0</v>
      </c>
      <c r="AB16" s="19">
        <f t="shared" si="8"/>
        <v>0</v>
      </c>
      <c r="AC16" s="19"/>
      <c r="AD16" s="19">
        <f t="shared" si="9"/>
        <v>0</v>
      </c>
      <c r="AE16" s="19">
        <v>0</v>
      </c>
      <c r="AF16" s="19">
        <f t="shared" si="10"/>
        <v>0</v>
      </c>
      <c r="AG16" s="19">
        <v>3</v>
      </c>
      <c r="AH16" s="19">
        <f t="shared" si="11"/>
        <v>61330.752</v>
      </c>
      <c r="AI16" s="20"/>
      <c r="AJ16" s="19">
        <f t="shared" si="12"/>
        <v>0</v>
      </c>
      <c r="AK16" s="19">
        <v>1122</v>
      </c>
      <c r="AL16" s="19">
        <f t="shared" si="13"/>
        <v>19114751.039999999</v>
      </c>
      <c r="AM16" s="19">
        <v>0</v>
      </c>
      <c r="AN16" s="19">
        <f t="shared" si="14"/>
        <v>0</v>
      </c>
      <c r="AO16" s="19">
        <v>0</v>
      </c>
      <c r="AP16" s="19">
        <f t="shared" si="15"/>
        <v>0</v>
      </c>
      <c r="AQ16" s="19"/>
      <c r="AR16" s="19">
        <f t="shared" si="16"/>
        <v>0</v>
      </c>
      <c r="AS16" s="19"/>
      <c r="AT16" s="19">
        <f t="shared" si="17"/>
        <v>0</v>
      </c>
      <c r="AU16" s="19"/>
      <c r="AV16" s="19">
        <f t="shared" si="18"/>
        <v>0</v>
      </c>
      <c r="AW16" s="19"/>
      <c r="AX16" s="19">
        <f t="shared" si="19"/>
        <v>0</v>
      </c>
      <c r="AY16" s="19">
        <v>20</v>
      </c>
      <c r="AZ16" s="19">
        <f t="shared" si="20"/>
        <v>340726.39999999997</v>
      </c>
      <c r="BA16" s="19">
        <v>0</v>
      </c>
      <c r="BB16" s="19">
        <f t="shared" si="21"/>
        <v>0</v>
      </c>
      <c r="BC16" s="19">
        <v>0</v>
      </c>
      <c r="BD16" s="19">
        <f t="shared" si="22"/>
        <v>0</v>
      </c>
      <c r="BE16" s="19"/>
      <c r="BF16" s="19">
        <f t="shared" si="23"/>
        <v>0</v>
      </c>
      <c r="BG16" s="19"/>
      <c r="BH16" s="19">
        <f t="shared" si="24"/>
        <v>0</v>
      </c>
      <c r="BI16" s="19">
        <v>0</v>
      </c>
      <c r="BJ16" s="19">
        <f t="shared" si="25"/>
        <v>0</v>
      </c>
      <c r="BK16" s="19">
        <v>0</v>
      </c>
      <c r="BL16" s="19">
        <f t="shared" si="26"/>
        <v>0</v>
      </c>
      <c r="BM16" s="19">
        <v>0</v>
      </c>
      <c r="BN16" s="19">
        <f t="shared" si="27"/>
        <v>0</v>
      </c>
      <c r="BO16" s="19">
        <v>0</v>
      </c>
      <c r="BP16" s="19">
        <f t="shared" si="28"/>
        <v>0</v>
      </c>
      <c r="BQ16" s="83">
        <v>0</v>
      </c>
      <c r="BR16" s="19">
        <f t="shared" si="29"/>
        <v>0</v>
      </c>
      <c r="BS16" s="19"/>
      <c r="BT16" s="19">
        <f t="shared" si="30"/>
        <v>0</v>
      </c>
      <c r="BU16" s="19">
        <v>0</v>
      </c>
      <c r="BV16" s="19">
        <f t="shared" si="31"/>
        <v>0</v>
      </c>
      <c r="BW16" s="19"/>
      <c r="BX16" s="19">
        <f t="shared" si="32"/>
        <v>0</v>
      </c>
      <c r="BY16" s="19">
        <v>0</v>
      </c>
      <c r="BZ16" s="19">
        <f t="shared" si="33"/>
        <v>0</v>
      </c>
      <c r="CA16" s="19">
        <v>0</v>
      </c>
      <c r="CB16" s="19">
        <f t="shared" si="34"/>
        <v>0</v>
      </c>
      <c r="CC16" s="19"/>
      <c r="CD16" s="19">
        <f t="shared" si="35"/>
        <v>0</v>
      </c>
      <c r="CE16" s="19"/>
      <c r="CF16" s="19">
        <f t="shared" si="36"/>
        <v>0</v>
      </c>
      <c r="CG16" s="19"/>
      <c r="CH16" s="19">
        <f t="shared" si="37"/>
        <v>0</v>
      </c>
      <c r="CI16" s="83"/>
      <c r="CJ16" s="19">
        <f t="shared" si="38"/>
        <v>0</v>
      </c>
      <c r="CK16" s="19">
        <v>0</v>
      </c>
      <c r="CL16" s="19">
        <f t="shared" si="39"/>
        <v>0</v>
      </c>
      <c r="CM16" s="83">
        <v>0</v>
      </c>
      <c r="CN16" s="19">
        <f t="shared" si="40"/>
        <v>0</v>
      </c>
      <c r="CO16" s="19"/>
      <c r="CP16" s="19">
        <f t="shared" si="41"/>
        <v>0</v>
      </c>
      <c r="CQ16" s="19"/>
      <c r="CR16" s="19">
        <f>CQ16*D16*E16*F16</f>
        <v>0</v>
      </c>
      <c r="CS16" s="76">
        <f t="shared" si="42"/>
        <v>1217</v>
      </c>
      <c r="CT16" s="76">
        <f t="shared" si="42"/>
        <v>20743423.231999997</v>
      </c>
    </row>
    <row r="17" spans="1:98" s="46" customFormat="1" ht="42.75" x14ac:dyDescent="0.25">
      <c r="A17" s="74"/>
      <c r="B17" s="74">
        <v>5</v>
      </c>
      <c r="C17" s="39" t="s">
        <v>118</v>
      </c>
      <c r="D17" s="35">
        <v>11480</v>
      </c>
      <c r="E17" s="31">
        <v>9.83</v>
      </c>
      <c r="F17" s="37">
        <v>1</v>
      </c>
      <c r="G17" s="35">
        <v>1.4</v>
      </c>
      <c r="H17" s="35">
        <v>1.68</v>
      </c>
      <c r="I17" s="35">
        <v>2.23</v>
      </c>
      <c r="J17" s="28">
        <v>2.57</v>
      </c>
      <c r="K17" s="44">
        <v>0</v>
      </c>
      <c r="L17" s="26">
        <f t="shared" si="2"/>
        <v>0</v>
      </c>
      <c r="M17" s="44">
        <v>0</v>
      </c>
      <c r="N17" s="26">
        <f t="shared" si="43"/>
        <v>0</v>
      </c>
      <c r="O17" s="44">
        <v>0</v>
      </c>
      <c r="P17" s="26">
        <f t="shared" si="3"/>
        <v>0</v>
      </c>
      <c r="Q17" s="21">
        <v>0</v>
      </c>
      <c r="R17" s="26">
        <f t="shared" si="4"/>
        <v>0</v>
      </c>
      <c r="S17" s="44">
        <f>SUM(S18:S19)</f>
        <v>0</v>
      </c>
      <c r="T17" s="26">
        <f t="shared" si="5"/>
        <v>0</v>
      </c>
      <c r="U17" s="44">
        <v>0</v>
      </c>
      <c r="V17" s="26">
        <f t="shared" si="6"/>
        <v>0</v>
      </c>
      <c r="W17" s="44">
        <v>0</v>
      </c>
      <c r="X17" s="26">
        <f t="shared" si="44"/>
        <v>0</v>
      </c>
      <c r="Y17" s="44">
        <v>0</v>
      </c>
      <c r="Z17" s="26">
        <f t="shared" si="7"/>
        <v>0</v>
      </c>
      <c r="AA17" s="44">
        <v>0</v>
      </c>
      <c r="AB17" s="26">
        <f t="shared" si="8"/>
        <v>0</v>
      </c>
      <c r="AC17" s="44">
        <v>0</v>
      </c>
      <c r="AD17" s="26">
        <f t="shared" si="9"/>
        <v>0</v>
      </c>
      <c r="AE17" s="44">
        <v>0</v>
      </c>
      <c r="AF17" s="26">
        <f t="shared" si="10"/>
        <v>0</v>
      </c>
      <c r="AG17" s="44">
        <v>0</v>
      </c>
      <c r="AH17" s="26">
        <f t="shared" si="11"/>
        <v>0</v>
      </c>
      <c r="AI17" s="44"/>
      <c r="AJ17" s="26">
        <f t="shared" si="12"/>
        <v>0</v>
      </c>
      <c r="AK17" s="44"/>
      <c r="AL17" s="26">
        <f t="shared" si="13"/>
        <v>0</v>
      </c>
      <c r="AM17" s="44">
        <v>0</v>
      </c>
      <c r="AN17" s="26">
        <f t="shared" si="14"/>
        <v>0</v>
      </c>
      <c r="AO17" s="44">
        <v>0</v>
      </c>
      <c r="AP17" s="26">
        <f t="shared" si="15"/>
        <v>0</v>
      </c>
      <c r="AQ17" s="44">
        <v>0</v>
      </c>
      <c r="AR17" s="26">
        <f t="shared" si="16"/>
        <v>0</v>
      </c>
      <c r="AS17" s="44">
        <v>0</v>
      </c>
      <c r="AT17" s="26">
        <f t="shared" si="17"/>
        <v>0</v>
      </c>
      <c r="AU17" s="44">
        <v>0</v>
      </c>
      <c r="AV17" s="26">
        <f t="shared" si="18"/>
        <v>0</v>
      </c>
      <c r="AW17" s="44"/>
      <c r="AX17" s="26">
        <f t="shared" si="19"/>
        <v>0</v>
      </c>
      <c r="AY17" s="44">
        <v>0</v>
      </c>
      <c r="AZ17" s="26">
        <f t="shared" si="20"/>
        <v>0</v>
      </c>
      <c r="BA17" s="44">
        <v>0</v>
      </c>
      <c r="BB17" s="26">
        <f t="shared" si="21"/>
        <v>0</v>
      </c>
      <c r="BC17" s="44">
        <v>0</v>
      </c>
      <c r="BD17" s="26">
        <f t="shared" si="22"/>
        <v>0</v>
      </c>
      <c r="BE17" s="44"/>
      <c r="BF17" s="26">
        <f t="shared" si="23"/>
        <v>0</v>
      </c>
      <c r="BG17" s="44">
        <v>0</v>
      </c>
      <c r="BH17" s="26">
        <f t="shared" si="24"/>
        <v>0</v>
      </c>
      <c r="BI17" s="44">
        <v>0</v>
      </c>
      <c r="BJ17" s="26">
        <f t="shared" si="25"/>
        <v>0</v>
      </c>
      <c r="BK17" s="44">
        <v>0</v>
      </c>
      <c r="BL17" s="26">
        <f t="shared" si="26"/>
        <v>0</v>
      </c>
      <c r="BM17" s="44">
        <v>0</v>
      </c>
      <c r="BN17" s="26">
        <f t="shared" si="27"/>
        <v>0</v>
      </c>
      <c r="BO17" s="44">
        <v>0</v>
      </c>
      <c r="BP17" s="26">
        <f t="shared" si="28"/>
        <v>0</v>
      </c>
      <c r="BQ17" s="45">
        <v>0</v>
      </c>
      <c r="BR17" s="26">
        <f t="shared" si="29"/>
        <v>0</v>
      </c>
      <c r="BS17" s="44">
        <v>0</v>
      </c>
      <c r="BT17" s="26">
        <f t="shared" si="30"/>
        <v>0</v>
      </c>
      <c r="BU17" s="44">
        <v>0</v>
      </c>
      <c r="BV17" s="26">
        <f t="shared" si="31"/>
        <v>0</v>
      </c>
      <c r="BW17" s="44">
        <v>0</v>
      </c>
      <c r="BX17" s="26">
        <f t="shared" si="32"/>
        <v>0</v>
      </c>
      <c r="BY17" s="44">
        <v>0</v>
      </c>
      <c r="BZ17" s="26">
        <f t="shared" si="33"/>
        <v>0</v>
      </c>
      <c r="CA17" s="44">
        <v>0</v>
      </c>
      <c r="CB17" s="26">
        <f t="shared" si="34"/>
        <v>0</v>
      </c>
      <c r="CC17" s="44">
        <v>0</v>
      </c>
      <c r="CD17" s="26">
        <f t="shared" si="35"/>
        <v>0</v>
      </c>
      <c r="CE17" s="44"/>
      <c r="CF17" s="26">
        <f t="shared" si="36"/>
        <v>0</v>
      </c>
      <c r="CG17" s="44">
        <v>0</v>
      </c>
      <c r="CH17" s="26">
        <f t="shared" si="37"/>
        <v>0</v>
      </c>
      <c r="CI17" s="45">
        <v>0</v>
      </c>
      <c r="CJ17" s="26">
        <f t="shared" si="38"/>
        <v>0</v>
      </c>
      <c r="CK17" s="44">
        <v>0</v>
      </c>
      <c r="CL17" s="26">
        <f t="shared" si="39"/>
        <v>0</v>
      </c>
      <c r="CM17" s="45">
        <v>0</v>
      </c>
      <c r="CN17" s="26">
        <f t="shared" si="40"/>
        <v>0</v>
      </c>
      <c r="CO17" s="44"/>
      <c r="CP17" s="26">
        <f t="shared" si="41"/>
        <v>0</v>
      </c>
      <c r="CQ17" s="26">
        <f>SUM(CQ18:CQ19)</f>
        <v>5</v>
      </c>
      <c r="CR17" s="26">
        <f>SUM(CR18:CR19)</f>
        <v>564242</v>
      </c>
      <c r="CS17" s="76">
        <f t="shared" si="42"/>
        <v>5</v>
      </c>
      <c r="CT17" s="76">
        <f t="shared" si="42"/>
        <v>564242</v>
      </c>
    </row>
    <row r="18" spans="1:98" s="27" customFormat="1" ht="30" x14ac:dyDescent="0.25">
      <c r="A18" s="77"/>
      <c r="B18" s="78" t="s">
        <v>119</v>
      </c>
      <c r="C18" s="22" t="s">
        <v>120</v>
      </c>
      <c r="D18" s="16">
        <v>11480</v>
      </c>
      <c r="E18" s="47">
        <v>9.83</v>
      </c>
      <c r="F18" s="48">
        <v>1</v>
      </c>
      <c r="G18" s="23">
        <v>1.4</v>
      </c>
      <c r="H18" s="23">
        <v>1.68</v>
      </c>
      <c r="I18" s="23">
        <v>2.23</v>
      </c>
      <c r="J18" s="24">
        <v>2.57</v>
      </c>
      <c r="K18" s="8"/>
      <c r="L18" s="19">
        <f t="shared" si="2"/>
        <v>0</v>
      </c>
      <c r="M18" s="8"/>
      <c r="N18" s="19">
        <f t="shared" si="43"/>
        <v>0</v>
      </c>
      <c r="O18" s="8"/>
      <c r="P18" s="19">
        <f t="shared" si="3"/>
        <v>0</v>
      </c>
      <c r="Q18" s="85"/>
      <c r="R18" s="19">
        <f t="shared" si="4"/>
        <v>0</v>
      </c>
      <c r="S18" s="8"/>
      <c r="T18" s="19">
        <f t="shared" si="5"/>
        <v>0</v>
      </c>
      <c r="U18" s="8"/>
      <c r="V18" s="19">
        <f t="shared" si="6"/>
        <v>0</v>
      </c>
      <c r="W18" s="25"/>
      <c r="X18" s="19">
        <f t="shared" si="44"/>
        <v>0</v>
      </c>
      <c r="Y18" s="8"/>
      <c r="Z18" s="19">
        <f t="shared" si="7"/>
        <v>0</v>
      </c>
      <c r="AA18" s="8"/>
      <c r="AB18" s="19">
        <f t="shared" si="8"/>
        <v>0</v>
      </c>
      <c r="AC18" s="8"/>
      <c r="AD18" s="19">
        <f t="shared" si="9"/>
        <v>0</v>
      </c>
      <c r="AE18" s="8"/>
      <c r="AF18" s="19">
        <f t="shared" si="10"/>
        <v>0</v>
      </c>
      <c r="AG18" s="8"/>
      <c r="AH18" s="19">
        <f t="shared" si="11"/>
        <v>0</v>
      </c>
      <c r="AI18" s="25"/>
      <c r="AJ18" s="19">
        <f t="shared" si="12"/>
        <v>0</v>
      </c>
      <c r="AK18" s="8"/>
      <c r="AL18" s="19">
        <f t="shared" si="13"/>
        <v>0</v>
      </c>
      <c r="AM18" s="8"/>
      <c r="AN18" s="19">
        <f t="shared" si="14"/>
        <v>0</v>
      </c>
      <c r="AO18" s="8"/>
      <c r="AP18" s="19">
        <f t="shared" si="15"/>
        <v>0</v>
      </c>
      <c r="AQ18" s="8"/>
      <c r="AR18" s="19">
        <f t="shared" si="16"/>
        <v>0</v>
      </c>
      <c r="AS18" s="8"/>
      <c r="AT18" s="19">
        <f t="shared" si="17"/>
        <v>0</v>
      </c>
      <c r="AU18" s="8"/>
      <c r="AV18" s="19">
        <f t="shared" si="18"/>
        <v>0</v>
      </c>
      <c r="AW18" s="8"/>
      <c r="AX18" s="19">
        <f t="shared" si="19"/>
        <v>0</v>
      </c>
      <c r="AY18" s="8"/>
      <c r="AZ18" s="19">
        <f t="shared" si="20"/>
        <v>0</v>
      </c>
      <c r="BA18" s="8"/>
      <c r="BB18" s="19">
        <f t="shared" si="21"/>
        <v>0</v>
      </c>
      <c r="BC18" s="8"/>
      <c r="BD18" s="19">
        <f t="shared" si="22"/>
        <v>0</v>
      </c>
      <c r="BE18" s="8"/>
      <c r="BF18" s="19">
        <f t="shared" si="23"/>
        <v>0</v>
      </c>
      <c r="BG18" s="8"/>
      <c r="BH18" s="19">
        <f t="shared" si="24"/>
        <v>0</v>
      </c>
      <c r="BI18" s="8"/>
      <c r="BJ18" s="19">
        <f t="shared" si="25"/>
        <v>0</v>
      </c>
      <c r="BK18" s="8"/>
      <c r="BL18" s="19">
        <f t="shared" si="26"/>
        <v>0</v>
      </c>
      <c r="BM18" s="8"/>
      <c r="BN18" s="19">
        <f t="shared" si="27"/>
        <v>0</v>
      </c>
      <c r="BO18" s="8"/>
      <c r="BP18" s="19">
        <f t="shared" si="28"/>
        <v>0</v>
      </c>
      <c r="BQ18" s="85"/>
      <c r="BR18" s="19">
        <f t="shared" si="29"/>
        <v>0</v>
      </c>
      <c r="BS18" s="8"/>
      <c r="BT18" s="19">
        <f t="shared" si="30"/>
        <v>0</v>
      </c>
      <c r="BU18" s="8"/>
      <c r="BV18" s="19">
        <f t="shared" si="31"/>
        <v>0</v>
      </c>
      <c r="BW18" s="8"/>
      <c r="BX18" s="19">
        <f t="shared" si="32"/>
        <v>0</v>
      </c>
      <c r="BY18" s="8"/>
      <c r="BZ18" s="19">
        <f t="shared" si="33"/>
        <v>0</v>
      </c>
      <c r="CA18" s="8"/>
      <c r="CB18" s="19">
        <f t="shared" si="34"/>
        <v>0</v>
      </c>
      <c r="CC18" s="8"/>
      <c r="CD18" s="19">
        <f t="shared" si="35"/>
        <v>0</v>
      </c>
      <c r="CE18" s="8"/>
      <c r="CF18" s="19">
        <f t="shared" si="36"/>
        <v>0</v>
      </c>
      <c r="CG18" s="8"/>
      <c r="CH18" s="19">
        <f t="shared" si="37"/>
        <v>0</v>
      </c>
      <c r="CI18" s="85"/>
      <c r="CJ18" s="19">
        <f t="shared" si="38"/>
        <v>0</v>
      </c>
      <c r="CK18" s="8"/>
      <c r="CL18" s="19">
        <f t="shared" si="39"/>
        <v>0</v>
      </c>
      <c r="CM18" s="85"/>
      <c r="CN18" s="19">
        <f t="shared" si="40"/>
        <v>0</v>
      </c>
      <c r="CO18" s="8"/>
      <c r="CP18" s="19">
        <f t="shared" si="41"/>
        <v>0</v>
      </c>
      <c r="CQ18" s="19">
        <v>5</v>
      </c>
      <c r="CR18" s="26">
        <f>SUM(CQ18*D18*E18*F18*CR10)</f>
        <v>564242</v>
      </c>
      <c r="CS18" s="76">
        <f t="shared" si="42"/>
        <v>5</v>
      </c>
      <c r="CT18" s="76">
        <f t="shared" si="42"/>
        <v>564242</v>
      </c>
    </row>
    <row r="19" spans="1:98" s="27" customFormat="1" ht="30" x14ac:dyDescent="0.25">
      <c r="A19" s="77"/>
      <c r="B19" s="78"/>
      <c r="C19" s="22" t="s">
        <v>121</v>
      </c>
      <c r="D19" s="16">
        <v>11480</v>
      </c>
      <c r="E19" s="47">
        <v>9.83</v>
      </c>
      <c r="F19" s="48">
        <v>1</v>
      </c>
      <c r="G19" s="23">
        <v>1.4</v>
      </c>
      <c r="H19" s="23">
        <v>1.68</v>
      </c>
      <c r="I19" s="23">
        <v>2.23</v>
      </c>
      <c r="J19" s="24">
        <v>2.57</v>
      </c>
      <c r="K19" s="8"/>
      <c r="L19" s="19">
        <f t="shared" si="2"/>
        <v>0</v>
      </c>
      <c r="M19" s="8"/>
      <c r="N19" s="19">
        <f t="shared" si="43"/>
        <v>0</v>
      </c>
      <c r="O19" s="8"/>
      <c r="P19" s="19">
        <f t="shared" si="3"/>
        <v>0</v>
      </c>
      <c r="Q19" s="85"/>
      <c r="R19" s="19">
        <f t="shared" si="4"/>
        <v>0</v>
      </c>
      <c r="S19" s="8"/>
      <c r="T19" s="19">
        <f t="shared" si="5"/>
        <v>0</v>
      </c>
      <c r="U19" s="8"/>
      <c r="V19" s="19">
        <f t="shared" si="6"/>
        <v>0</v>
      </c>
      <c r="W19" s="25"/>
      <c r="X19" s="19">
        <f t="shared" si="44"/>
        <v>0</v>
      </c>
      <c r="Y19" s="8"/>
      <c r="Z19" s="19">
        <f t="shared" si="7"/>
        <v>0</v>
      </c>
      <c r="AA19" s="8"/>
      <c r="AB19" s="19">
        <f t="shared" si="8"/>
        <v>0</v>
      </c>
      <c r="AC19" s="8"/>
      <c r="AD19" s="19">
        <f t="shared" si="9"/>
        <v>0</v>
      </c>
      <c r="AE19" s="8"/>
      <c r="AF19" s="19">
        <f t="shared" si="10"/>
        <v>0</v>
      </c>
      <c r="AG19" s="8"/>
      <c r="AH19" s="19">
        <f t="shared" si="11"/>
        <v>0</v>
      </c>
      <c r="AI19" s="25"/>
      <c r="AJ19" s="19">
        <f t="shared" si="12"/>
        <v>0</v>
      </c>
      <c r="AK19" s="8"/>
      <c r="AL19" s="19">
        <f t="shared" si="13"/>
        <v>0</v>
      </c>
      <c r="AM19" s="8"/>
      <c r="AN19" s="19">
        <f t="shared" si="14"/>
        <v>0</v>
      </c>
      <c r="AO19" s="8"/>
      <c r="AP19" s="19">
        <f t="shared" si="15"/>
        <v>0</v>
      </c>
      <c r="AQ19" s="8"/>
      <c r="AR19" s="19">
        <f t="shared" si="16"/>
        <v>0</v>
      </c>
      <c r="AS19" s="8"/>
      <c r="AT19" s="19">
        <f t="shared" si="17"/>
        <v>0</v>
      </c>
      <c r="AU19" s="8"/>
      <c r="AV19" s="19">
        <f t="shared" si="18"/>
        <v>0</v>
      </c>
      <c r="AW19" s="8"/>
      <c r="AX19" s="19">
        <f t="shared" si="19"/>
        <v>0</v>
      </c>
      <c r="AY19" s="8"/>
      <c r="AZ19" s="19">
        <f t="shared" si="20"/>
        <v>0</v>
      </c>
      <c r="BA19" s="8"/>
      <c r="BB19" s="19">
        <f t="shared" si="21"/>
        <v>0</v>
      </c>
      <c r="BC19" s="8"/>
      <c r="BD19" s="19">
        <f t="shared" si="22"/>
        <v>0</v>
      </c>
      <c r="BE19" s="8"/>
      <c r="BF19" s="19">
        <f t="shared" si="23"/>
        <v>0</v>
      </c>
      <c r="BG19" s="8"/>
      <c r="BH19" s="19">
        <f t="shared" si="24"/>
        <v>0</v>
      </c>
      <c r="BI19" s="8"/>
      <c r="BJ19" s="19">
        <f t="shared" si="25"/>
        <v>0</v>
      </c>
      <c r="BK19" s="8"/>
      <c r="BL19" s="19">
        <f t="shared" si="26"/>
        <v>0</v>
      </c>
      <c r="BM19" s="8"/>
      <c r="BN19" s="19">
        <f t="shared" si="27"/>
        <v>0</v>
      </c>
      <c r="BO19" s="8"/>
      <c r="BP19" s="19">
        <f t="shared" si="28"/>
        <v>0</v>
      </c>
      <c r="BQ19" s="85"/>
      <c r="BR19" s="19">
        <f t="shared" si="29"/>
        <v>0</v>
      </c>
      <c r="BS19" s="8"/>
      <c r="BT19" s="19">
        <f t="shared" si="30"/>
        <v>0</v>
      </c>
      <c r="BU19" s="8"/>
      <c r="BV19" s="19">
        <f t="shared" si="31"/>
        <v>0</v>
      </c>
      <c r="BW19" s="8"/>
      <c r="BX19" s="19">
        <f t="shared" si="32"/>
        <v>0</v>
      </c>
      <c r="BY19" s="8"/>
      <c r="BZ19" s="19">
        <f t="shared" si="33"/>
        <v>0</v>
      </c>
      <c r="CA19" s="8"/>
      <c r="CB19" s="19">
        <f t="shared" si="34"/>
        <v>0</v>
      </c>
      <c r="CC19" s="8"/>
      <c r="CD19" s="19">
        <f t="shared" si="35"/>
        <v>0</v>
      </c>
      <c r="CE19" s="8"/>
      <c r="CF19" s="19">
        <f t="shared" si="36"/>
        <v>0</v>
      </c>
      <c r="CG19" s="8"/>
      <c r="CH19" s="19">
        <f t="shared" si="37"/>
        <v>0</v>
      </c>
      <c r="CI19" s="85"/>
      <c r="CJ19" s="19">
        <f t="shared" si="38"/>
        <v>0</v>
      </c>
      <c r="CK19" s="8"/>
      <c r="CL19" s="19">
        <f t="shared" si="39"/>
        <v>0</v>
      </c>
      <c r="CM19" s="85"/>
      <c r="CN19" s="19">
        <f t="shared" si="40"/>
        <v>0</v>
      </c>
      <c r="CO19" s="8"/>
      <c r="CP19" s="19">
        <f t="shared" si="41"/>
        <v>0</v>
      </c>
      <c r="CQ19" s="19"/>
      <c r="CR19" s="19"/>
      <c r="CS19" s="76">
        <f t="shared" si="42"/>
        <v>0</v>
      </c>
      <c r="CT19" s="76">
        <f t="shared" si="42"/>
        <v>0</v>
      </c>
    </row>
    <row r="20" spans="1:98" ht="30" x14ac:dyDescent="0.25">
      <c r="A20" s="74"/>
      <c r="B20" s="75">
        <v>6</v>
      </c>
      <c r="C20" s="15" t="s">
        <v>122</v>
      </c>
      <c r="D20" s="16">
        <v>11480</v>
      </c>
      <c r="E20" s="16">
        <v>0.33</v>
      </c>
      <c r="F20" s="30">
        <v>1</v>
      </c>
      <c r="G20" s="16">
        <v>1.4</v>
      </c>
      <c r="H20" s="16">
        <v>1.68</v>
      </c>
      <c r="I20" s="16">
        <v>2.23</v>
      </c>
      <c r="J20" s="18">
        <v>2.57</v>
      </c>
      <c r="K20" s="19">
        <v>0</v>
      </c>
      <c r="L20" s="19">
        <f t="shared" si="2"/>
        <v>0</v>
      </c>
      <c r="M20" s="19">
        <v>0</v>
      </c>
      <c r="N20" s="19">
        <f t="shared" si="43"/>
        <v>0</v>
      </c>
      <c r="O20" s="19">
        <v>0</v>
      </c>
      <c r="P20" s="19">
        <f t="shared" si="3"/>
        <v>0</v>
      </c>
      <c r="Q20" s="83">
        <v>0</v>
      </c>
      <c r="R20" s="19">
        <f t="shared" si="4"/>
        <v>0</v>
      </c>
      <c r="S20" s="19">
        <v>0</v>
      </c>
      <c r="T20" s="19">
        <f t="shared" si="5"/>
        <v>0</v>
      </c>
      <c r="U20" s="19"/>
      <c r="V20" s="19">
        <f t="shared" si="6"/>
        <v>0</v>
      </c>
      <c r="W20" s="20"/>
      <c r="X20" s="19">
        <f t="shared" si="44"/>
        <v>0</v>
      </c>
      <c r="Y20" s="19">
        <v>0</v>
      </c>
      <c r="Z20" s="19">
        <f t="shared" si="7"/>
        <v>0</v>
      </c>
      <c r="AA20" s="19">
        <v>0</v>
      </c>
      <c r="AB20" s="19">
        <f t="shared" si="8"/>
        <v>0</v>
      </c>
      <c r="AC20" s="19">
        <v>0</v>
      </c>
      <c r="AD20" s="19">
        <f t="shared" si="9"/>
        <v>0</v>
      </c>
      <c r="AE20" s="19">
        <v>0</v>
      </c>
      <c r="AF20" s="19">
        <f t="shared" si="10"/>
        <v>0</v>
      </c>
      <c r="AG20" s="19"/>
      <c r="AH20" s="19">
        <f t="shared" si="11"/>
        <v>0</v>
      </c>
      <c r="AI20" s="20"/>
      <c r="AJ20" s="19">
        <f t="shared" si="12"/>
        <v>0</v>
      </c>
      <c r="AK20" s="19">
        <v>230</v>
      </c>
      <c r="AL20" s="19">
        <f t="shared" si="13"/>
        <v>1219864.7999999998</v>
      </c>
      <c r="AM20" s="19">
        <v>0</v>
      </c>
      <c r="AN20" s="19">
        <f t="shared" si="14"/>
        <v>0</v>
      </c>
      <c r="AO20" s="19">
        <v>0</v>
      </c>
      <c r="AP20" s="19">
        <f t="shared" si="15"/>
        <v>0</v>
      </c>
      <c r="AQ20" s="19"/>
      <c r="AR20" s="19">
        <f t="shared" si="16"/>
        <v>0</v>
      </c>
      <c r="AS20" s="19"/>
      <c r="AT20" s="19">
        <f t="shared" si="17"/>
        <v>0</v>
      </c>
      <c r="AU20" s="19"/>
      <c r="AV20" s="19">
        <f t="shared" si="18"/>
        <v>0</v>
      </c>
      <c r="AW20" s="19"/>
      <c r="AX20" s="19">
        <f t="shared" si="19"/>
        <v>0</v>
      </c>
      <c r="AY20" s="19">
        <v>140</v>
      </c>
      <c r="AZ20" s="19">
        <f t="shared" si="20"/>
        <v>742526.39999999991</v>
      </c>
      <c r="BA20" s="19">
        <v>0</v>
      </c>
      <c r="BB20" s="19">
        <f t="shared" si="21"/>
        <v>0</v>
      </c>
      <c r="BC20" s="19">
        <v>0</v>
      </c>
      <c r="BD20" s="19">
        <f t="shared" si="22"/>
        <v>0</v>
      </c>
      <c r="BE20" s="19"/>
      <c r="BF20" s="19">
        <f t="shared" si="23"/>
        <v>0</v>
      </c>
      <c r="BG20" s="19"/>
      <c r="BH20" s="19">
        <f t="shared" si="24"/>
        <v>0</v>
      </c>
      <c r="BI20" s="19">
        <v>0</v>
      </c>
      <c r="BJ20" s="19">
        <f t="shared" si="25"/>
        <v>0</v>
      </c>
      <c r="BK20" s="19">
        <v>0</v>
      </c>
      <c r="BL20" s="19">
        <f t="shared" si="26"/>
        <v>0</v>
      </c>
      <c r="BM20" s="19">
        <v>0</v>
      </c>
      <c r="BN20" s="19">
        <f t="shared" si="27"/>
        <v>0</v>
      </c>
      <c r="BO20" s="19">
        <v>0</v>
      </c>
      <c r="BP20" s="19">
        <f t="shared" si="28"/>
        <v>0</v>
      </c>
      <c r="BQ20" s="83">
        <v>0</v>
      </c>
      <c r="BR20" s="19">
        <f t="shared" si="29"/>
        <v>0</v>
      </c>
      <c r="BS20" s="19"/>
      <c r="BT20" s="19">
        <f t="shared" si="30"/>
        <v>0</v>
      </c>
      <c r="BU20" s="19">
        <v>160</v>
      </c>
      <c r="BV20" s="19">
        <f t="shared" si="31"/>
        <v>1018321.9199999999</v>
      </c>
      <c r="BW20" s="19"/>
      <c r="BX20" s="19">
        <f t="shared" si="32"/>
        <v>0</v>
      </c>
      <c r="BY20" s="19">
        <v>45</v>
      </c>
      <c r="BZ20" s="19">
        <f t="shared" si="33"/>
        <v>286403.03999999998</v>
      </c>
      <c r="CA20" s="19">
        <v>0</v>
      </c>
      <c r="CB20" s="19">
        <f t="shared" si="34"/>
        <v>0</v>
      </c>
      <c r="CC20" s="19">
        <v>3</v>
      </c>
      <c r="CD20" s="19">
        <f t="shared" si="35"/>
        <v>19093.536</v>
      </c>
      <c r="CE20" s="19"/>
      <c r="CF20" s="19">
        <f t="shared" si="36"/>
        <v>0</v>
      </c>
      <c r="CG20" s="19"/>
      <c r="CH20" s="19">
        <f t="shared" si="37"/>
        <v>0</v>
      </c>
      <c r="CI20" s="83"/>
      <c r="CJ20" s="19">
        <f t="shared" si="38"/>
        <v>0</v>
      </c>
      <c r="CK20" s="19">
        <v>0</v>
      </c>
      <c r="CL20" s="19">
        <f t="shared" si="39"/>
        <v>0</v>
      </c>
      <c r="CM20" s="83">
        <v>0</v>
      </c>
      <c r="CN20" s="19">
        <f t="shared" si="40"/>
        <v>0</v>
      </c>
      <c r="CO20" s="19"/>
      <c r="CP20" s="19">
        <f t="shared" si="41"/>
        <v>0</v>
      </c>
      <c r="CQ20" s="19"/>
      <c r="CR20" s="19">
        <f>CQ20*D20*E20*F20</f>
        <v>0</v>
      </c>
      <c r="CS20" s="76">
        <f t="shared" si="42"/>
        <v>578</v>
      </c>
      <c r="CT20" s="76">
        <f t="shared" si="42"/>
        <v>3286209.6959999995</v>
      </c>
    </row>
    <row r="21" spans="1:98" x14ac:dyDescent="0.25">
      <c r="A21" s="74"/>
      <c r="B21" s="75">
        <v>7</v>
      </c>
      <c r="C21" s="15" t="s">
        <v>123</v>
      </c>
      <c r="D21" s="16">
        <v>11480</v>
      </c>
      <c r="E21" s="16">
        <v>1.04</v>
      </c>
      <c r="F21" s="30">
        <v>1</v>
      </c>
      <c r="G21" s="16">
        <v>1.4</v>
      </c>
      <c r="H21" s="16">
        <v>1.68</v>
      </c>
      <c r="I21" s="16">
        <v>2.23</v>
      </c>
      <c r="J21" s="18">
        <v>2.57</v>
      </c>
      <c r="K21" s="19"/>
      <c r="L21" s="19">
        <f t="shared" si="2"/>
        <v>0</v>
      </c>
      <c r="M21" s="19"/>
      <c r="N21" s="19">
        <f t="shared" si="43"/>
        <v>0</v>
      </c>
      <c r="O21" s="19"/>
      <c r="P21" s="19">
        <f t="shared" si="3"/>
        <v>0</v>
      </c>
      <c r="Q21" s="83"/>
      <c r="R21" s="19">
        <f t="shared" si="4"/>
        <v>0</v>
      </c>
      <c r="S21" s="19"/>
      <c r="T21" s="19">
        <f t="shared" si="5"/>
        <v>0</v>
      </c>
      <c r="U21" s="19"/>
      <c r="V21" s="19">
        <f t="shared" si="6"/>
        <v>0</v>
      </c>
      <c r="W21" s="20"/>
      <c r="X21" s="19">
        <f t="shared" si="44"/>
        <v>0</v>
      </c>
      <c r="Y21" s="19"/>
      <c r="Z21" s="19">
        <f t="shared" si="7"/>
        <v>0</v>
      </c>
      <c r="AA21" s="19"/>
      <c r="AB21" s="19">
        <f t="shared" si="8"/>
        <v>0</v>
      </c>
      <c r="AC21" s="19">
        <v>100</v>
      </c>
      <c r="AD21" s="19">
        <f t="shared" si="9"/>
        <v>1671488</v>
      </c>
      <c r="AE21" s="19"/>
      <c r="AF21" s="19">
        <f t="shared" si="10"/>
        <v>0</v>
      </c>
      <c r="AG21" s="19"/>
      <c r="AH21" s="19">
        <f t="shared" si="11"/>
        <v>0</v>
      </c>
      <c r="AI21" s="20"/>
      <c r="AJ21" s="19">
        <f t="shared" si="12"/>
        <v>0</v>
      </c>
      <c r="AK21" s="19">
        <v>470</v>
      </c>
      <c r="AL21" s="19">
        <f t="shared" si="13"/>
        <v>7855993.5999999996</v>
      </c>
      <c r="AM21" s="19"/>
      <c r="AN21" s="19">
        <f t="shared" si="14"/>
        <v>0</v>
      </c>
      <c r="AO21" s="19"/>
      <c r="AP21" s="19">
        <f t="shared" si="15"/>
        <v>0</v>
      </c>
      <c r="AQ21" s="19"/>
      <c r="AR21" s="19">
        <f t="shared" si="16"/>
        <v>0</v>
      </c>
      <c r="AS21" s="19"/>
      <c r="AT21" s="19">
        <f t="shared" si="17"/>
        <v>0</v>
      </c>
      <c r="AU21" s="19"/>
      <c r="AV21" s="19">
        <f t="shared" si="18"/>
        <v>0</v>
      </c>
      <c r="AW21" s="19"/>
      <c r="AX21" s="19">
        <f t="shared" si="19"/>
        <v>0</v>
      </c>
      <c r="AY21" s="19"/>
      <c r="AZ21" s="19">
        <f t="shared" si="20"/>
        <v>0</v>
      </c>
      <c r="BA21" s="19"/>
      <c r="BB21" s="19">
        <f t="shared" si="21"/>
        <v>0</v>
      </c>
      <c r="BC21" s="19"/>
      <c r="BD21" s="19">
        <f t="shared" si="22"/>
        <v>0</v>
      </c>
      <c r="BE21" s="19"/>
      <c r="BF21" s="19">
        <f t="shared" si="23"/>
        <v>0</v>
      </c>
      <c r="BG21" s="19"/>
      <c r="BH21" s="19">
        <f t="shared" si="24"/>
        <v>0</v>
      </c>
      <c r="BI21" s="19"/>
      <c r="BJ21" s="19">
        <f t="shared" si="25"/>
        <v>0</v>
      </c>
      <c r="BK21" s="19"/>
      <c r="BL21" s="19">
        <f t="shared" si="26"/>
        <v>0</v>
      </c>
      <c r="BM21" s="19"/>
      <c r="BN21" s="19">
        <f t="shared" si="27"/>
        <v>0</v>
      </c>
      <c r="BO21" s="19"/>
      <c r="BP21" s="19">
        <f t="shared" si="28"/>
        <v>0</v>
      </c>
      <c r="BQ21" s="83"/>
      <c r="BR21" s="19">
        <f t="shared" si="29"/>
        <v>0</v>
      </c>
      <c r="BS21" s="19"/>
      <c r="BT21" s="19">
        <f t="shared" si="30"/>
        <v>0</v>
      </c>
      <c r="BU21" s="19"/>
      <c r="BV21" s="19">
        <f t="shared" si="31"/>
        <v>0</v>
      </c>
      <c r="BW21" s="19"/>
      <c r="BX21" s="19">
        <f t="shared" si="32"/>
        <v>0</v>
      </c>
      <c r="BY21" s="19"/>
      <c r="BZ21" s="19">
        <f t="shared" si="33"/>
        <v>0</v>
      </c>
      <c r="CA21" s="19"/>
      <c r="CB21" s="19">
        <f t="shared" si="34"/>
        <v>0</v>
      </c>
      <c r="CC21" s="19"/>
      <c r="CD21" s="19">
        <f t="shared" si="35"/>
        <v>0</v>
      </c>
      <c r="CE21" s="19"/>
      <c r="CF21" s="19">
        <f t="shared" si="36"/>
        <v>0</v>
      </c>
      <c r="CG21" s="19"/>
      <c r="CH21" s="19">
        <f t="shared" si="37"/>
        <v>0</v>
      </c>
      <c r="CI21" s="83"/>
      <c r="CJ21" s="19">
        <f t="shared" si="38"/>
        <v>0</v>
      </c>
      <c r="CK21" s="19"/>
      <c r="CL21" s="19">
        <f t="shared" si="39"/>
        <v>0</v>
      </c>
      <c r="CM21" s="83"/>
      <c r="CN21" s="19">
        <f t="shared" si="40"/>
        <v>0</v>
      </c>
      <c r="CO21" s="19"/>
      <c r="CP21" s="19">
        <f t="shared" si="41"/>
        <v>0</v>
      </c>
      <c r="CQ21" s="19"/>
      <c r="CR21" s="19">
        <f>CQ21*D21*E21*F21</f>
        <v>0</v>
      </c>
      <c r="CS21" s="76">
        <f t="shared" si="42"/>
        <v>570</v>
      </c>
      <c r="CT21" s="76">
        <f t="shared" si="42"/>
        <v>9527481.5999999996</v>
      </c>
    </row>
    <row r="22" spans="1:98" s="46" customFormat="1" x14ac:dyDescent="0.25">
      <c r="A22" s="74">
        <v>3</v>
      </c>
      <c r="B22" s="74"/>
      <c r="C22" s="12" t="s">
        <v>124</v>
      </c>
      <c r="D22" s="16">
        <v>11480</v>
      </c>
      <c r="E22" s="31">
        <v>0.98</v>
      </c>
      <c r="F22" s="14">
        <v>1</v>
      </c>
      <c r="G22" s="35"/>
      <c r="H22" s="35"/>
      <c r="I22" s="35"/>
      <c r="J22" s="28">
        <v>2.57</v>
      </c>
      <c r="K22" s="26">
        <f>K23</f>
        <v>0</v>
      </c>
      <c r="L22" s="26">
        <f>L23</f>
        <v>0</v>
      </c>
      <c r="M22" s="26">
        <f t="shared" ref="M22:BX22" si="45">M23</f>
        <v>0</v>
      </c>
      <c r="N22" s="26">
        <f t="shared" si="45"/>
        <v>0</v>
      </c>
      <c r="O22" s="26">
        <f t="shared" si="45"/>
        <v>0</v>
      </c>
      <c r="P22" s="26">
        <f t="shared" si="45"/>
        <v>0</v>
      </c>
      <c r="Q22" s="50">
        <f t="shared" si="45"/>
        <v>0</v>
      </c>
      <c r="R22" s="26">
        <f t="shared" si="45"/>
        <v>0</v>
      </c>
      <c r="S22" s="26">
        <f t="shared" si="45"/>
        <v>0</v>
      </c>
      <c r="T22" s="26">
        <f t="shared" si="45"/>
        <v>0</v>
      </c>
      <c r="U22" s="26">
        <f t="shared" si="45"/>
        <v>0</v>
      </c>
      <c r="V22" s="26">
        <f t="shared" si="45"/>
        <v>0</v>
      </c>
      <c r="W22" s="26">
        <f t="shared" si="45"/>
        <v>0</v>
      </c>
      <c r="X22" s="26">
        <f t="shared" si="45"/>
        <v>0</v>
      </c>
      <c r="Y22" s="26">
        <f t="shared" si="45"/>
        <v>0</v>
      </c>
      <c r="Z22" s="26">
        <f t="shared" si="45"/>
        <v>0</v>
      </c>
      <c r="AA22" s="26">
        <f t="shared" si="45"/>
        <v>0</v>
      </c>
      <c r="AB22" s="26">
        <f t="shared" si="45"/>
        <v>0</v>
      </c>
      <c r="AC22" s="26">
        <f>AC23</f>
        <v>0</v>
      </c>
      <c r="AD22" s="26">
        <f>AD23</f>
        <v>0</v>
      </c>
      <c r="AE22" s="26">
        <f t="shared" si="45"/>
        <v>0</v>
      </c>
      <c r="AF22" s="26">
        <f t="shared" si="45"/>
        <v>0</v>
      </c>
      <c r="AG22" s="26">
        <f t="shared" si="45"/>
        <v>0</v>
      </c>
      <c r="AH22" s="26">
        <f t="shared" si="45"/>
        <v>0</v>
      </c>
      <c r="AI22" s="26">
        <f t="shared" si="45"/>
        <v>1</v>
      </c>
      <c r="AJ22" s="26">
        <f t="shared" si="45"/>
        <v>15750.559999999998</v>
      </c>
      <c r="AK22" s="26">
        <f>AK23</f>
        <v>0</v>
      </c>
      <c r="AL22" s="26">
        <f>AL23</f>
        <v>0</v>
      </c>
      <c r="AM22" s="26">
        <f t="shared" si="45"/>
        <v>0</v>
      </c>
      <c r="AN22" s="26">
        <f t="shared" si="45"/>
        <v>0</v>
      </c>
      <c r="AO22" s="26">
        <f t="shared" si="45"/>
        <v>0</v>
      </c>
      <c r="AP22" s="26">
        <f t="shared" si="45"/>
        <v>0</v>
      </c>
      <c r="AQ22" s="26">
        <f t="shared" si="45"/>
        <v>0</v>
      </c>
      <c r="AR22" s="26">
        <f t="shared" si="45"/>
        <v>0</v>
      </c>
      <c r="AS22" s="26">
        <f t="shared" si="45"/>
        <v>0</v>
      </c>
      <c r="AT22" s="26">
        <f t="shared" si="45"/>
        <v>0</v>
      </c>
      <c r="AU22" s="26">
        <f t="shared" si="45"/>
        <v>0</v>
      </c>
      <c r="AV22" s="26">
        <f t="shared" si="45"/>
        <v>0</v>
      </c>
      <c r="AW22" s="26">
        <f t="shared" si="45"/>
        <v>7</v>
      </c>
      <c r="AX22" s="26">
        <f t="shared" si="45"/>
        <v>110253.92</v>
      </c>
      <c r="AY22" s="26">
        <f t="shared" si="45"/>
        <v>0</v>
      </c>
      <c r="AZ22" s="26">
        <f t="shared" si="45"/>
        <v>0</v>
      </c>
      <c r="BA22" s="26">
        <f t="shared" si="45"/>
        <v>0</v>
      </c>
      <c r="BB22" s="26">
        <f t="shared" si="45"/>
        <v>0</v>
      </c>
      <c r="BC22" s="26">
        <f t="shared" si="45"/>
        <v>0</v>
      </c>
      <c r="BD22" s="26">
        <f t="shared" si="45"/>
        <v>0</v>
      </c>
      <c r="BE22" s="26">
        <f t="shared" si="45"/>
        <v>0</v>
      </c>
      <c r="BF22" s="26">
        <f t="shared" si="45"/>
        <v>0</v>
      </c>
      <c r="BG22" s="26">
        <f t="shared" si="45"/>
        <v>1</v>
      </c>
      <c r="BH22" s="26">
        <f t="shared" si="45"/>
        <v>15750.559999999998</v>
      </c>
      <c r="BI22" s="26">
        <f t="shared" si="45"/>
        <v>0</v>
      </c>
      <c r="BJ22" s="26">
        <f t="shared" si="45"/>
        <v>0</v>
      </c>
      <c r="BK22" s="26">
        <f>BK23</f>
        <v>0</v>
      </c>
      <c r="BL22" s="26">
        <f>BL23</f>
        <v>0</v>
      </c>
      <c r="BM22" s="26">
        <f>BM23</f>
        <v>0</v>
      </c>
      <c r="BN22" s="26">
        <f>BN23</f>
        <v>0</v>
      </c>
      <c r="BO22" s="26">
        <f t="shared" si="45"/>
        <v>0</v>
      </c>
      <c r="BP22" s="26">
        <f t="shared" si="45"/>
        <v>0</v>
      </c>
      <c r="BQ22" s="50">
        <f t="shared" si="45"/>
        <v>0</v>
      </c>
      <c r="BR22" s="26">
        <f t="shared" si="45"/>
        <v>0</v>
      </c>
      <c r="BS22" s="26">
        <f t="shared" si="45"/>
        <v>7</v>
      </c>
      <c r="BT22" s="26">
        <f t="shared" si="45"/>
        <v>132304.704</v>
      </c>
      <c r="BU22" s="26">
        <f t="shared" si="45"/>
        <v>4</v>
      </c>
      <c r="BV22" s="26">
        <f t="shared" si="45"/>
        <v>75602.687999999995</v>
      </c>
      <c r="BW22" s="26">
        <f t="shared" si="45"/>
        <v>0</v>
      </c>
      <c r="BX22" s="26">
        <f t="shared" si="45"/>
        <v>0</v>
      </c>
      <c r="BY22" s="26">
        <f t="shared" ref="BY22:CT22" si="46">BY23</f>
        <v>3</v>
      </c>
      <c r="BZ22" s="26">
        <f t="shared" si="46"/>
        <v>56702.015999999996</v>
      </c>
      <c r="CA22" s="26">
        <f t="shared" si="46"/>
        <v>0</v>
      </c>
      <c r="CB22" s="26">
        <f t="shared" si="46"/>
        <v>0</v>
      </c>
      <c r="CC22" s="26">
        <f t="shared" si="46"/>
        <v>3</v>
      </c>
      <c r="CD22" s="26">
        <f t="shared" si="46"/>
        <v>56702.015999999996</v>
      </c>
      <c r="CE22" s="26">
        <f t="shared" si="46"/>
        <v>0</v>
      </c>
      <c r="CF22" s="26">
        <f t="shared" si="46"/>
        <v>0</v>
      </c>
      <c r="CG22" s="26">
        <f t="shared" si="46"/>
        <v>0</v>
      </c>
      <c r="CH22" s="26">
        <f t="shared" si="46"/>
        <v>0</v>
      </c>
      <c r="CI22" s="50">
        <f t="shared" si="46"/>
        <v>0</v>
      </c>
      <c r="CJ22" s="26">
        <f t="shared" si="46"/>
        <v>0</v>
      </c>
      <c r="CK22" s="26">
        <f t="shared" si="46"/>
        <v>0</v>
      </c>
      <c r="CL22" s="26">
        <f t="shared" si="46"/>
        <v>0</v>
      </c>
      <c r="CM22" s="50">
        <v>1</v>
      </c>
      <c r="CN22" s="26">
        <f t="shared" si="46"/>
        <v>25088.392</v>
      </c>
      <c r="CO22" s="26">
        <f t="shared" si="46"/>
        <v>0</v>
      </c>
      <c r="CP22" s="26">
        <f t="shared" si="46"/>
        <v>0</v>
      </c>
      <c r="CQ22" s="26">
        <f t="shared" si="46"/>
        <v>0</v>
      </c>
      <c r="CR22" s="26">
        <f t="shared" si="46"/>
        <v>0</v>
      </c>
      <c r="CS22" s="26">
        <f t="shared" si="46"/>
        <v>27</v>
      </c>
      <c r="CT22" s="26">
        <f t="shared" si="46"/>
        <v>488154.85599999997</v>
      </c>
    </row>
    <row r="23" spans="1:98" ht="30" x14ac:dyDescent="0.25">
      <c r="A23" s="74"/>
      <c r="B23" s="75">
        <v>8</v>
      </c>
      <c r="C23" s="22" t="s">
        <v>125</v>
      </c>
      <c r="D23" s="16">
        <v>11480</v>
      </c>
      <c r="E23" s="29">
        <v>0.98</v>
      </c>
      <c r="F23" s="30">
        <v>1</v>
      </c>
      <c r="G23" s="16">
        <v>1.4</v>
      </c>
      <c r="H23" s="16">
        <v>1.68</v>
      </c>
      <c r="I23" s="16">
        <v>2.23</v>
      </c>
      <c r="J23" s="18">
        <v>2.57</v>
      </c>
      <c r="K23" s="34"/>
      <c r="L23" s="19">
        <f>SUM(K23*$D23*$E23*$F23*$G23*$L$10)</f>
        <v>0</v>
      </c>
      <c r="M23" s="34"/>
      <c r="N23" s="19">
        <f t="shared" si="43"/>
        <v>0</v>
      </c>
      <c r="O23" s="34"/>
      <c r="P23" s="19">
        <f>SUM(O23*$D23*$E23*$F23*$G23*$P$10)</f>
        <v>0</v>
      </c>
      <c r="Q23" s="86"/>
      <c r="R23" s="19">
        <f>SUM(Q23*$D23*$E23*$F23*$G23*$R$10)</f>
        <v>0</v>
      </c>
      <c r="S23" s="34"/>
      <c r="T23" s="19">
        <f>SUM(S23*$D23*$E23*$F23*$G23*$T$10)</f>
        <v>0</v>
      </c>
      <c r="U23" s="19"/>
      <c r="V23" s="19">
        <f>SUM(U23*$D23*$E23*$F23*$G23*$V$10)</f>
        <v>0</v>
      </c>
      <c r="W23" s="20"/>
      <c r="X23" s="19">
        <f t="shared" si="44"/>
        <v>0</v>
      </c>
      <c r="Y23" s="34"/>
      <c r="Z23" s="19">
        <f>SUM(Y23*$D23*$E23*$F23*$G23*$Z$10)</f>
        <v>0</v>
      </c>
      <c r="AA23" s="34"/>
      <c r="AB23" s="19">
        <f>SUM(AA23*$D23*$E23*$F23*$G23*$AB$10)</f>
        <v>0</v>
      </c>
      <c r="AC23" s="34"/>
      <c r="AD23" s="19">
        <f>SUM(AC23*$D23*$E23*$F23*$G23*$AD$10)</f>
        <v>0</v>
      </c>
      <c r="AE23" s="34"/>
      <c r="AF23" s="19">
        <f>AE23*$D23*$E23*$F23*$H23*$AF$10</f>
        <v>0</v>
      </c>
      <c r="AG23" s="34"/>
      <c r="AH23" s="19">
        <f>AG23*$D23*$E23*$F23*$H23*$AH$10</f>
        <v>0</v>
      </c>
      <c r="AI23" s="20">
        <v>1</v>
      </c>
      <c r="AJ23" s="19">
        <f>SUM(AI23*$D23*$E23*$F23*$G23*$AJ$10)</f>
        <v>15750.559999999998</v>
      </c>
      <c r="AK23" s="34"/>
      <c r="AL23" s="19">
        <f>SUM(AK23*$D23*$E23*$F23*$G23*$AL$10)</f>
        <v>0</v>
      </c>
      <c r="AM23" s="34"/>
      <c r="AN23" s="19">
        <f>SUM(AM23*$D23*$E23*$F23*$G23*$AN$10)</f>
        <v>0</v>
      </c>
      <c r="AO23" s="34"/>
      <c r="AP23" s="19">
        <f>SUM(AO23*$D23*$E23*$F23*$G23*$AP$10)</f>
        <v>0</v>
      </c>
      <c r="AQ23" s="34"/>
      <c r="AR23" s="19">
        <f>SUM(AQ23*$D23*$E23*$F23*$G23*$AR$10)</f>
        <v>0</v>
      </c>
      <c r="AS23" s="34"/>
      <c r="AT23" s="19">
        <f>SUM(AS23*$D23*$E23*$F23*$G23*$AT$10)</f>
        <v>0</v>
      </c>
      <c r="AU23" s="19"/>
      <c r="AV23" s="19">
        <f>SUM(AU23*$D23*$E23*$F23*$G23*$AV$10)</f>
        <v>0</v>
      </c>
      <c r="AW23" s="34">
        <v>7</v>
      </c>
      <c r="AX23" s="19">
        <f>SUM(AW23*$D23*$E23*$F23*$G23*$AX$10)</f>
        <v>110253.92</v>
      </c>
      <c r="AY23" s="34"/>
      <c r="AZ23" s="19">
        <f>SUM(AY23*$D23*$E23*$F23*$G23*$AZ$10)</f>
        <v>0</v>
      </c>
      <c r="BA23" s="34"/>
      <c r="BB23" s="19">
        <f>SUM(BA23*$D23*$E23*$F23*$G23*$BB$10)</f>
        <v>0</v>
      </c>
      <c r="BC23" s="34"/>
      <c r="BD23" s="19">
        <f>SUM(BC23*$D23*$E23*$F23*$G23*$BD$10)</f>
        <v>0</v>
      </c>
      <c r="BE23" s="34"/>
      <c r="BF23" s="19">
        <f>SUM(BE23*$D23*$E23*$F23*$G23*$BF$10)</f>
        <v>0</v>
      </c>
      <c r="BG23" s="19">
        <v>1</v>
      </c>
      <c r="BH23" s="19">
        <f>SUM(BG23*$D23*$E23*$F23*$G23*$BH$10)</f>
        <v>15750.559999999998</v>
      </c>
      <c r="BI23" s="34"/>
      <c r="BJ23" s="19">
        <f>BI23*$D23*$E23*$F23*$H23*$BJ$10</f>
        <v>0</v>
      </c>
      <c r="BK23" s="34"/>
      <c r="BL23" s="19">
        <f>BK23*$D23*$E23*$F23*$H23*$BL$10</f>
        <v>0</v>
      </c>
      <c r="BM23" s="34"/>
      <c r="BN23" s="19">
        <f>BM23*$D23*$E23*$F23*$H23*$BN$10</f>
        <v>0</v>
      </c>
      <c r="BO23" s="34"/>
      <c r="BP23" s="19">
        <f>BO23*$D23*$E23*$F23*$H23*$BP$10</f>
        <v>0</v>
      </c>
      <c r="BQ23" s="86"/>
      <c r="BR23" s="19">
        <f>BQ23*$D23*$E23*$F23*$H23*$BR$10</f>
        <v>0</v>
      </c>
      <c r="BS23" s="87">
        <v>7</v>
      </c>
      <c r="BT23" s="19">
        <f>BS23*$D23*$E23*$F23*$H23*$BT$10</f>
        <v>132304.704</v>
      </c>
      <c r="BU23" s="34">
        <v>4</v>
      </c>
      <c r="BV23" s="19">
        <f>BU23*$D23*$E23*$F23*$H23*$BV$10</f>
        <v>75602.687999999995</v>
      </c>
      <c r="BW23" s="34"/>
      <c r="BX23" s="19">
        <f>BW23*$D23*$E23*$F23*$H23*$BX$10</f>
        <v>0</v>
      </c>
      <c r="BY23" s="87">
        <v>3</v>
      </c>
      <c r="BZ23" s="19">
        <f>BY23*$D23*$E23*$F23*$H23*$BZ$10</f>
        <v>56702.015999999996</v>
      </c>
      <c r="CA23" s="34"/>
      <c r="CB23" s="19">
        <f>CA23*$D23*$E23*$F23*$H23*$CB$10</f>
        <v>0</v>
      </c>
      <c r="CC23" s="34">
        <v>3</v>
      </c>
      <c r="CD23" s="19">
        <f>CC23*$D23*$E23*$F23*$H23*$CD$10</f>
        <v>56702.015999999996</v>
      </c>
      <c r="CE23" s="34"/>
      <c r="CF23" s="19">
        <f>CE23*$D23*$E23*$F23*$H23*$CF$10</f>
        <v>0</v>
      </c>
      <c r="CG23" s="19"/>
      <c r="CH23" s="19">
        <f>CG23*$D23*$E23*$F23*$H23*$CH$10</f>
        <v>0</v>
      </c>
      <c r="CI23" s="83"/>
      <c r="CJ23" s="19">
        <f>CI23*$D23*$E23*$F23*$H23*$CJ$10</f>
        <v>0</v>
      </c>
      <c r="CK23" s="34"/>
      <c r="CL23" s="19">
        <f>CK23*$D23*$E23*$F23*$H23*$CL$10</f>
        <v>0</v>
      </c>
      <c r="CM23" s="86">
        <v>1</v>
      </c>
      <c r="CN23" s="19">
        <f>CM23*$D23*$E23*$F23*$I23*$CN$10</f>
        <v>25088.392</v>
      </c>
      <c r="CO23" s="34"/>
      <c r="CP23" s="19">
        <f>CO23*$D23*$E23*$F23*$J23*$CP$10</f>
        <v>0</v>
      </c>
      <c r="CQ23" s="19"/>
      <c r="CR23" s="19">
        <f>CQ23*D23*E23*F23</f>
        <v>0</v>
      </c>
      <c r="CS23" s="76">
        <f>SUM(M23+K23+W23+O23+Q23+Y23+U23+S23+AA23+AE23+AC23+AG23+AI23+AM23+BI23+BO23+AK23+AW23+AY23+CA23+CC23+BY23+CE23+CG23+BS23+BU23+AO23+AQ23+AS23+AU23+BK23+BM23+BQ23+BA23+BC23+BE23+BG23+BW23+CI23+CK23+CM23+CO23+CQ23)</f>
        <v>27</v>
      </c>
      <c r="CT23" s="76">
        <f>SUM(N23+L23+X23+P23+R23+Z23+V23+T23+AB23+AF23+AD23+AH23+AJ23+AN23+BJ23+BP23+AL23+AX23+AZ23+CB23+CD23+BZ23+CF23+CH23+BT23+BV23+AP23+AR23+AT23+AV23+BL23+BN23+BR23+BB23+BD23+BF23+BH23+BX23+CJ23+CL23+CN23+CP23+CR23)</f>
        <v>488154.85599999997</v>
      </c>
    </row>
    <row r="24" spans="1:98" s="46" customFormat="1" x14ac:dyDescent="0.25">
      <c r="A24" s="74">
        <v>4</v>
      </c>
      <c r="B24" s="74"/>
      <c r="C24" s="12" t="s">
        <v>126</v>
      </c>
      <c r="D24" s="16">
        <v>11480</v>
      </c>
      <c r="E24" s="31">
        <v>0.89</v>
      </c>
      <c r="F24" s="14">
        <v>1</v>
      </c>
      <c r="G24" s="35"/>
      <c r="H24" s="35"/>
      <c r="I24" s="35"/>
      <c r="J24" s="18">
        <v>2.57</v>
      </c>
      <c r="K24" s="26">
        <f>K25</f>
        <v>105</v>
      </c>
      <c r="L24" s="26">
        <f>L25</f>
        <v>1501928.4</v>
      </c>
      <c r="M24" s="26">
        <f t="shared" ref="M24:BX24" si="47">M25</f>
        <v>0</v>
      </c>
      <c r="N24" s="26">
        <f t="shared" si="47"/>
        <v>0</v>
      </c>
      <c r="O24" s="26">
        <f t="shared" si="47"/>
        <v>0</v>
      </c>
      <c r="P24" s="26">
        <f t="shared" si="47"/>
        <v>0</v>
      </c>
      <c r="Q24" s="50">
        <f t="shared" si="47"/>
        <v>0</v>
      </c>
      <c r="R24" s="26">
        <f t="shared" si="47"/>
        <v>0</v>
      </c>
      <c r="S24" s="26">
        <f t="shared" si="47"/>
        <v>0</v>
      </c>
      <c r="T24" s="26">
        <f t="shared" si="47"/>
        <v>0</v>
      </c>
      <c r="U24" s="26">
        <f t="shared" si="47"/>
        <v>0</v>
      </c>
      <c r="V24" s="26">
        <f t="shared" si="47"/>
        <v>0</v>
      </c>
      <c r="W24" s="26">
        <f t="shared" si="47"/>
        <v>0</v>
      </c>
      <c r="X24" s="26">
        <f t="shared" si="47"/>
        <v>0</v>
      </c>
      <c r="Y24" s="26">
        <f t="shared" si="47"/>
        <v>30</v>
      </c>
      <c r="Z24" s="26">
        <f t="shared" si="47"/>
        <v>429122.39999999997</v>
      </c>
      <c r="AA24" s="26">
        <f t="shared" si="47"/>
        <v>0</v>
      </c>
      <c r="AB24" s="26">
        <f t="shared" si="47"/>
        <v>0</v>
      </c>
      <c r="AC24" s="26">
        <f>AC25</f>
        <v>55</v>
      </c>
      <c r="AD24" s="26">
        <f>AD25</f>
        <v>786724.39999999991</v>
      </c>
      <c r="AE24" s="26">
        <f t="shared" si="47"/>
        <v>0</v>
      </c>
      <c r="AF24" s="26">
        <f t="shared" si="47"/>
        <v>0</v>
      </c>
      <c r="AG24" s="26">
        <f t="shared" si="47"/>
        <v>32</v>
      </c>
      <c r="AH24" s="26">
        <f t="shared" si="47"/>
        <v>549276.67200000002</v>
      </c>
      <c r="AI24" s="26">
        <f t="shared" si="47"/>
        <v>0</v>
      </c>
      <c r="AJ24" s="26">
        <f t="shared" si="47"/>
        <v>0</v>
      </c>
      <c r="AK24" s="26">
        <f>AK25</f>
        <v>0</v>
      </c>
      <c r="AL24" s="26">
        <f>AL25</f>
        <v>0</v>
      </c>
      <c r="AM24" s="26">
        <f t="shared" si="47"/>
        <v>0</v>
      </c>
      <c r="AN24" s="26">
        <f t="shared" si="47"/>
        <v>0</v>
      </c>
      <c r="AO24" s="26">
        <f t="shared" si="47"/>
        <v>0</v>
      </c>
      <c r="AP24" s="26">
        <f t="shared" si="47"/>
        <v>0</v>
      </c>
      <c r="AQ24" s="26">
        <f t="shared" si="47"/>
        <v>0</v>
      </c>
      <c r="AR24" s="26">
        <f t="shared" si="47"/>
        <v>0</v>
      </c>
      <c r="AS24" s="26">
        <f t="shared" si="47"/>
        <v>0</v>
      </c>
      <c r="AT24" s="26">
        <f t="shared" si="47"/>
        <v>0</v>
      </c>
      <c r="AU24" s="26">
        <f t="shared" si="47"/>
        <v>1</v>
      </c>
      <c r="AV24" s="26">
        <f t="shared" si="47"/>
        <v>14304.08</v>
      </c>
      <c r="AW24" s="26">
        <f t="shared" si="47"/>
        <v>30</v>
      </c>
      <c r="AX24" s="26">
        <f t="shared" si="47"/>
        <v>429122.39999999997</v>
      </c>
      <c r="AY24" s="26">
        <f t="shared" si="47"/>
        <v>5</v>
      </c>
      <c r="AZ24" s="26">
        <f t="shared" si="47"/>
        <v>71520.399999999994</v>
      </c>
      <c r="BA24" s="26">
        <f t="shared" si="47"/>
        <v>4</v>
      </c>
      <c r="BB24" s="26">
        <f t="shared" si="47"/>
        <v>57216.32</v>
      </c>
      <c r="BC24" s="26">
        <f t="shared" si="47"/>
        <v>0</v>
      </c>
      <c r="BD24" s="26">
        <f t="shared" si="47"/>
        <v>0</v>
      </c>
      <c r="BE24" s="26">
        <f t="shared" si="47"/>
        <v>0</v>
      </c>
      <c r="BF24" s="26">
        <f t="shared" si="47"/>
        <v>0</v>
      </c>
      <c r="BG24" s="26">
        <f t="shared" si="47"/>
        <v>23</v>
      </c>
      <c r="BH24" s="26">
        <f t="shared" si="47"/>
        <v>328993.83999999997</v>
      </c>
      <c r="BI24" s="26">
        <f t="shared" si="47"/>
        <v>0</v>
      </c>
      <c r="BJ24" s="26">
        <f t="shared" si="47"/>
        <v>0</v>
      </c>
      <c r="BK24" s="26">
        <f>BK25</f>
        <v>0</v>
      </c>
      <c r="BL24" s="26">
        <f>BL25</f>
        <v>0</v>
      </c>
      <c r="BM24" s="26">
        <f>BM25</f>
        <v>0</v>
      </c>
      <c r="BN24" s="26">
        <f>BN25</f>
        <v>0</v>
      </c>
      <c r="BO24" s="26">
        <f t="shared" si="47"/>
        <v>24</v>
      </c>
      <c r="BP24" s="26">
        <f t="shared" si="47"/>
        <v>411957.50400000002</v>
      </c>
      <c r="BQ24" s="50">
        <f t="shared" si="47"/>
        <v>0</v>
      </c>
      <c r="BR24" s="26">
        <f t="shared" si="47"/>
        <v>0</v>
      </c>
      <c r="BS24" s="26">
        <f t="shared" si="47"/>
        <v>33</v>
      </c>
      <c r="BT24" s="26">
        <f t="shared" si="47"/>
        <v>566441.56799999997</v>
      </c>
      <c r="BU24" s="26">
        <f t="shared" si="47"/>
        <v>13</v>
      </c>
      <c r="BV24" s="26">
        <f t="shared" si="47"/>
        <v>223143.64800000002</v>
      </c>
      <c r="BW24" s="26">
        <f t="shared" si="47"/>
        <v>2</v>
      </c>
      <c r="BX24" s="26">
        <f t="shared" si="47"/>
        <v>34329.792000000001</v>
      </c>
      <c r="BY24" s="26">
        <f t="shared" ref="BY24:CT24" si="48">BY25</f>
        <v>25</v>
      </c>
      <c r="BZ24" s="26">
        <f t="shared" si="48"/>
        <v>429122.39999999997</v>
      </c>
      <c r="CA24" s="26">
        <f t="shared" si="48"/>
        <v>0</v>
      </c>
      <c r="CB24" s="26">
        <f t="shared" si="48"/>
        <v>0</v>
      </c>
      <c r="CC24" s="26">
        <f t="shared" si="48"/>
        <v>20</v>
      </c>
      <c r="CD24" s="26">
        <f t="shared" si="48"/>
        <v>343297.92</v>
      </c>
      <c r="CE24" s="26">
        <f t="shared" si="48"/>
        <v>10</v>
      </c>
      <c r="CF24" s="26">
        <f t="shared" si="48"/>
        <v>171648.96</v>
      </c>
      <c r="CG24" s="26">
        <f t="shared" si="48"/>
        <v>2</v>
      </c>
      <c r="CH24" s="26">
        <f t="shared" si="48"/>
        <v>34329.792000000001</v>
      </c>
      <c r="CI24" s="50">
        <f t="shared" si="48"/>
        <v>11</v>
      </c>
      <c r="CJ24" s="26">
        <f t="shared" si="48"/>
        <v>188813.856</v>
      </c>
      <c r="CK24" s="26">
        <f t="shared" si="48"/>
        <v>5</v>
      </c>
      <c r="CL24" s="26">
        <f t="shared" si="48"/>
        <v>85824.48</v>
      </c>
      <c r="CM24" s="50">
        <v>30</v>
      </c>
      <c r="CN24" s="26">
        <f t="shared" si="48"/>
        <v>683530.68</v>
      </c>
      <c r="CO24" s="26">
        <f t="shared" si="48"/>
        <v>7</v>
      </c>
      <c r="CP24" s="26">
        <f t="shared" si="48"/>
        <v>183807.42799999999</v>
      </c>
      <c r="CQ24" s="26">
        <f t="shared" si="48"/>
        <v>0</v>
      </c>
      <c r="CR24" s="26">
        <f t="shared" si="48"/>
        <v>0</v>
      </c>
      <c r="CS24" s="19">
        <f t="shared" si="48"/>
        <v>467</v>
      </c>
      <c r="CT24" s="19">
        <f t="shared" si="48"/>
        <v>7524456.9400000013</v>
      </c>
    </row>
    <row r="25" spans="1:98" ht="30" x14ac:dyDescent="0.25">
      <c r="A25" s="74"/>
      <c r="B25" s="75">
        <v>9</v>
      </c>
      <c r="C25" s="15" t="s">
        <v>127</v>
      </c>
      <c r="D25" s="16">
        <v>11480</v>
      </c>
      <c r="E25" s="16">
        <v>0.89</v>
      </c>
      <c r="F25" s="30">
        <v>1</v>
      </c>
      <c r="G25" s="16">
        <v>1.4</v>
      </c>
      <c r="H25" s="16">
        <v>1.68</v>
      </c>
      <c r="I25" s="16">
        <v>2.23</v>
      </c>
      <c r="J25" s="18">
        <v>2.57</v>
      </c>
      <c r="K25" s="19">
        <v>105</v>
      </c>
      <c r="L25" s="19">
        <f>SUM(K25*$D25*$E25*$F25*$G25*$L$10)</f>
        <v>1501928.4</v>
      </c>
      <c r="M25" s="19"/>
      <c r="N25" s="19">
        <f t="shared" si="43"/>
        <v>0</v>
      </c>
      <c r="O25" s="19"/>
      <c r="P25" s="19">
        <f>SUM(O25*$D25*$E25*$F25*$G25*$P$10)</f>
        <v>0</v>
      </c>
      <c r="Q25" s="83"/>
      <c r="R25" s="19">
        <f>SUM(Q25*$D25*$E25*$F25*$G25*$R$10)</f>
        <v>0</v>
      </c>
      <c r="S25" s="19"/>
      <c r="T25" s="19">
        <f>SUM(S25*$D25*$E25*$F25*$G25*$T$10)</f>
        <v>0</v>
      </c>
      <c r="U25" s="19"/>
      <c r="V25" s="19">
        <f>SUM(U25*$D25*$E25*$F25*$G25*$V$10)</f>
        <v>0</v>
      </c>
      <c r="W25" s="20"/>
      <c r="X25" s="19">
        <f t="shared" si="44"/>
        <v>0</v>
      </c>
      <c r="Y25" s="19">
        <v>30</v>
      </c>
      <c r="Z25" s="19">
        <f>SUM(Y25*$D25*$E25*$F25*$G25*$Z$10)</f>
        <v>429122.39999999997</v>
      </c>
      <c r="AA25" s="19"/>
      <c r="AB25" s="19">
        <f>SUM(AA25*$D25*$E25*$F25*$G25*$AB$10)</f>
        <v>0</v>
      </c>
      <c r="AC25" s="19">
        <v>55</v>
      </c>
      <c r="AD25" s="19">
        <f>SUM(AC25*$D25*$E25*$F25*$G25*$AD$10)</f>
        <v>786724.39999999991</v>
      </c>
      <c r="AE25" s="19"/>
      <c r="AF25" s="19">
        <f>AE25*$D25*$E25*$F25*$H25*$AF$10</f>
        <v>0</v>
      </c>
      <c r="AG25" s="84">
        <v>32</v>
      </c>
      <c r="AH25" s="19">
        <f>AG25*$D25*$E25*$F25*$H25*$AH$10</f>
        <v>549276.67200000002</v>
      </c>
      <c r="AI25" s="20"/>
      <c r="AJ25" s="19">
        <f>SUM(AI25*$D25*$E25*$F25*$G25*$AJ$10)</f>
        <v>0</v>
      </c>
      <c r="AK25" s="19"/>
      <c r="AL25" s="19">
        <f>SUM(AK25*$D25*$E25*$F25*$G25*$AL$10)</f>
        <v>0</v>
      </c>
      <c r="AM25" s="19"/>
      <c r="AN25" s="19">
        <f>SUM(AM25*$D25*$E25*$F25*$G25*$AN$10)</f>
        <v>0</v>
      </c>
      <c r="AO25" s="19"/>
      <c r="AP25" s="19">
        <f>SUM(AO25*$D25*$E25*$F25*$G25*$AP$10)</f>
        <v>0</v>
      </c>
      <c r="AQ25" s="19"/>
      <c r="AR25" s="19">
        <f>SUM(AQ25*$D25*$E25*$F25*$G25*$AR$10)</f>
        <v>0</v>
      </c>
      <c r="AS25" s="19"/>
      <c r="AT25" s="19">
        <f>SUM(AS25*$D25*$E25*$F25*$G25*$AT$10)</f>
        <v>0</v>
      </c>
      <c r="AU25" s="19">
        <v>1</v>
      </c>
      <c r="AV25" s="19">
        <f>SUM(AU25*$D25*$E25*$F25*$G25*$AV$10)</f>
        <v>14304.08</v>
      </c>
      <c r="AW25" s="19">
        <v>30</v>
      </c>
      <c r="AX25" s="19">
        <f>SUM(AW25*$D25*$E25*$F25*$G25*$AX$10)</f>
        <v>429122.39999999997</v>
      </c>
      <c r="AY25" s="19">
        <v>5</v>
      </c>
      <c r="AZ25" s="19">
        <f>SUM(AY25*$D25*$E25*$F25*$G25*$AZ$10)</f>
        <v>71520.399999999994</v>
      </c>
      <c r="BA25" s="19">
        <v>4</v>
      </c>
      <c r="BB25" s="19">
        <f>SUM(BA25*$D25*$E25*$F25*$G25*$BB$10)</f>
        <v>57216.32</v>
      </c>
      <c r="BC25" s="19"/>
      <c r="BD25" s="19">
        <f>SUM(BC25*$D25*$E25*$F25*$G25*$BD$10)</f>
        <v>0</v>
      </c>
      <c r="BE25" s="19"/>
      <c r="BF25" s="19">
        <f>SUM(BE25*$D25*$E25*$F25*$G25*$BF$10)</f>
        <v>0</v>
      </c>
      <c r="BG25" s="19">
        <v>23</v>
      </c>
      <c r="BH25" s="19">
        <f>SUM(BG25*$D25*$E25*$F25*$G25*$BH$10)</f>
        <v>328993.83999999997</v>
      </c>
      <c r="BI25" s="19"/>
      <c r="BJ25" s="19">
        <f>BI25*$D25*$E25*$F25*$H25*$BJ$10</f>
        <v>0</v>
      </c>
      <c r="BK25" s="19"/>
      <c r="BL25" s="19">
        <f>BK25*$D25*$E25*$F25*$H25*$BL$10</f>
        <v>0</v>
      </c>
      <c r="BM25" s="19"/>
      <c r="BN25" s="19">
        <f>BM25*$D25*$E25*$F25*$H25*$BN$10</f>
        <v>0</v>
      </c>
      <c r="BO25" s="84">
        <v>24</v>
      </c>
      <c r="BP25" s="19">
        <f>BO25*$D25*$E25*$F25*$H25*$BP$10</f>
        <v>411957.50400000002</v>
      </c>
      <c r="BQ25" s="83"/>
      <c r="BR25" s="19">
        <f>BQ25*$D25*$E25*$F25*$H25*$BR$10</f>
        <v>0</v>
      </c>
      <c r="BS25" s="84">
        <v>33</v>
      </c>
      <c r="BT25" s="19">
        <f>BS25*$D25*$E25*$F25*$H25*$BT$10</f>
        <v>566441.56799999997</v>
      </c>
      <c r="BU25" s="19">
        <v>13</v>
      </c>
      <c r="BV25" s="19">
        <f>BU25*$D25*$E25*$F25*$H25*$BV$10</f>
        <v>223143.64800000002</v>
      </c>
      <c r="BW25" s="84">
        <v>2</v>
      </c>
      <c r="BX25" s="19">
        <f>BW25*$D25*$E25*$F25*$H25*$BX$10</f>
        <v>34329.792000000001</v>
      </c>
      <c r="BY25" s="84">
        <v>25</v>
      </c>
      <c r="BZ25" s="19">
        <f>BY25*$D25*$E25*$F25*$H25*$BZ$10</f>
        <v>429122.39999999997</v>
      </c>
      <c r="CA25" s="19"/>
      <c r="CB25" s="19">
        <f>CA25*$D25*$E25*$F25*$H25*$CB$10</f>
        <v>0</v>
      </c>
      <c r="CC25" s="19">
        <v>20</v>
      </c>
      <c r="CD25" s="19">
        <f>CC25*$D25*$E25*$F25*$H25*$CD$10</f>
        <v>343297.92</v>
      </c>
      <c r="CE25" s="84">
        <v>10</v>
      </c>
      <c r="CF25" s="19">
        <f>CE25*$D25*$E25*$F25*$H25*$CF$10</f>
        <v>171648.96</v>
      </c>
      <c r="CG25" s="84">
        <v>2</v>
      </c>
      <c r="CH25" s="19">
        <f>CG25*$D25*$E25*$F25*$H25*$CH$10</f>
        <v>34329.792000000001</v>
      </c>
      <c r="CI25" s="83">
        <v>11</v>
      </c>
      <c r="CJ25" s="19">
        <f>CI25*$D25*$E25*$F25*$H25*$CJ$10</f>
        <v>188813.856</v>
      </c>
      <c r="CK25" s="19">
        <v>5</v>
      </c>
      <c r="CL25" s="19">
        <f>CK25*$D25*$E25*$F25*$H25*$CL$10</f>
        <v>85824.48</v>
      </c>
      <c r="CM25" s="88">
        <v>30</v>
      </c>
      <c r="CN25" s="19">
        <f>CM25*$D25*$E25*$F25*$I25*$CN$10</f>
        <v>683530.68</v>
      </c>
      <c r="CO25" s="84">
        <v>7</v>
      </c>
      <c r="CP25" s="19">
        <f>CO25*$D25*$E25*$F25*$J25*$CP$10</f>
        <v>183807.42799999999</v>
      </c>
      <c r="CQ25" s="19"/>
      <c r="CR25" s="19">
        <f>CQ25*D25*E25*F25</f>
        <v>0</v>
      </c>
      <c r="CS25" s="76">
        <f>SUM(M25+K25+W25+O25+Q25+Y25+U25+S25+AA25+AE25+AC25+AG25+AI25+AM25+BI25+BO25+AK25+AW25+AY25+CA25+CC25+BY25+CE25+CG25+BS25+BU25+AO25+AQ25+AS25+AU25+BK25+BM25+BQ25+BA25+BC25+BE25+BG25+BW25+CI25+CK25+CM25+CO25+CQ25)</f>
        <v>467</v>
      </c>
      <c r="CT25" s="76">
        <f>SUM(N25+L25+X25+P25+R25+Z25+V25+T25+AB25+AF25+AD25+AH25+AJ25+AN25+BJ25+BP25+AL25+AX25+AZ25+CB25+CD25+BZ25+CF25+CH25+BT25+BV25+AP25+AR25+AT25+AV25+BL25+BN25+BR25+BB25+BD25+BF25+BH25+BX25+CJ25+CL25+CN25+CP25+CR25)</f>
        <v>7524456.9400000013</v>
      </c>
    </row>
    <row r="26" spans="1:98" x14ac:dyDescent="0.25">
      <c r="A26" s="74">
        <v>5</v>
      </c>
      <c r="B26" s="75"/>
      <c r="C26" s="12" t="s">
        <v>128</v>
      </c>
      <c r="D26" s="16">
        <v>11480</v>
      </c>
      <c r="E26" s="31">
        <v>1.17</v>
      </c>
      <c r="F26" s="14">
        <v>1</v>
      </c>
      <c r="G26" s="16">
        <v>1.4</v>
      </c>
      <c r="H26" s="16">
        <v>1.68</v>
      </c>
      <c r="I26" s="16">
        <v>2.23</v>
      </c>
      <c r="J26" s="18">
        <v>2.57</v>
      </c>
      <c r="K26" s="32">
        <f t="shared" ref="K26" si="49">K27+K28</f>
        <v>0</v>
      </c>
      <c r="L26" s="32">
        <f>SUM(L27:L28)</f>
        <v>0</v>
      </c>
      <c r="M26" s="32">
        <f>M27+M28</f>
        <v>0</v>
      </c>
      <c r="N26" s="32">
        <f t="shared" ref="N26:CH26" si="50">SUM(N27:N28)</f>
        <v>0</v>
      </c>
      <c r="O26" s="32">
        <f t="shared" ref="O26" si="51">O27+O28</f>
        <v>30</v>
      </c>
      <c r="P26" s="32">
        <f>SUM(P27:P28)</f>
        <v>438765.6</v>
      </c>
      <c r="Q26" s="33">
        <f t="shared" ref="Q26" si="52">Q27+Q28</f>
        <v>0</v>
      </c>
      <c r="R26" s="32">
        <f>SUM(R27:R28)</f>
        <v>0</v>
      </c>
      <c r="S26" s="32">
        <f t="shared" ref="S26" si="53">S27+S28</f>
        <v>0</v>
      </c>
      <c r="T26" s="32">
        <f>SUM(T27:T28)</f>
        <v>0</v>
      </c>
      <c r="U26" s="32">
        <f t="shared" ref="U26" si="54">U27+U28</f>
        <v>0</v>
      </c>
      <c r="V26" s="32">
        <f>SUM(V27:V28)</f>
        <v>0</v>
      </c>
      <c r="W26" s="32">
        <f t="shared" ref="W26" si="55">W27+W28</f>
        <v>0</v>
      </c>
      <c r="X26" s="32">
        <f t="shared" si="50"/>
        <v>0</v>
      </c>
      <c r="Y26" s="32">
        <f t="shared" ref="Y26" si="56">Y27+Y28</f>
        <v>0</v>
      </c>
      <c r="Z26" s="32">
        <f t="shared" si="50"/>
        <v>0</v>
      </c>
      <c r="AA26" s="32">
        <f t="shared" ref="AA26" si="57">AA27+AA28</f>
        <v>0</v>
      </c>
      <c r="AB26" s="32">
        <f t="shared" si="50"/>
        <v>0</v>
      </c>
      <c r="AC26" s="32">
        <f t="shared" ref="AC26" si="58">AC27+AC28</f>
        <v>15</v>
      </c>
      <c r="AD26" s="32">
        <f>SUM(AD27:AD28)</f>
        <v>339922.79999999993</v>
      </c>
      <c r="AE26" s="32">
        <f t="shared" ref="AE26" si="59">AE27+AE28</f>
        <v>0</v>
      </c>
      <c r="AF26" s="32">
        <f t="shared" si="50"/>
        <v>0</v>
      </c>
      <c r="AG26" s="32">
        <f t="shared" ref="AG26" si="60">AG27+AG28</f>
        <v>1</v>
      </c>
      <c r="AH26" s="32">
        <f t="shared" si="50"/>
        <v>17550.624</v>
      </c>
      <c r="AI26" s="32">
        <f t="shared" ref="AI26" si="61">AI27+AI28</f>
        <v>1</v>
      </c>
      <c r="AJ26" s="32">
        <f t="shared" si="50"/>
        <v>14625.52</v>
      </c>
      <c r="AK26" s="32">
        <f t="shared" ref="AK26" si="62">AK27+AK28</f>
        <v>0</v>
      </c>
      <c r="AL26" s="32">
        <f>SUM(AL27:AL28)</f>
        <v>0</v>
      </c>
      <c r="AM26" s="32">
        <f t="shared" ref="AM26" si="63">AM27+AM28</f>
        <v>0</v>
      </c>
      <c r="AN26" s="32">
        <f t="shared" si="50"/>
        <v>0</v>
      </c>
      <c r="AO26" s="32">
        <f t="shared" ref="AO26" si="64">AO27+AO28</f>
        <v>0</v>
      </c>
      <c r="AP26" s="32">
        <f>SUM(AP27:AP28)</f>
        <v>0</v>
      </c>
      <c r="AQ26" s="32">
        <f t="shared" ref="AQ26" si="65">AQ27+AQ28</f>
        <v>0</v>
      </c>
      <c r="AR26" s="32">
        <f>SUM(AR27:AR28)</f>
        <v>0</v>
      </c>
      <c r="AS26" s="32">
        <f t="shared" ref="AS26" si="66">AS27+AS28</f>
        <v>0</v>
      </c>
      <c r="AT26" s="32">
        <f>SUM(AT27:AT28)</f>
        <v>0</v>
      </c>
      <c r="AU26" s="32">
        <f t="shared" ref="AU26" si="67">AU27+AU28</f>
        <v>0</v>
      </c>
      <c r="AV26" s="32">
        <f>SUM(AV27:AV28)</f>
        <v>0</v>
      </c>
      <c r="AW26" s="32">
        <f t="shared" ref="AW26" si="68">AW27+AW28</f>
        <v>0</v>
      </c>
      <c r="AX26" s="32">
        <f>SUM(AX27:AX28)</f>
        <v>0</v>
      </c>
      <c r="AY26" s="32">
        <f t="shared" ref="AY26" si="69">AY27+AY28</f>
        <v>0</v>
      </c>
      <c r="AZ26" s="32">
        <f>SUM(AZ27:AZ28)</f>
        <v>0</v>
      </c>
      <c r="BA26" s="32">
        <f t="shared" ref="BA26" si="70">BA27+BA28</f>
        <v>0</v>
      </c>
      <c r="BB26" s="32">
        <f>SUM(BB27:BB28)</f>
        <v>0</v>
      </c>
      <c r="BC26" s="32">
        <f t="shared" ref="BC26" si="71">BC27+BC28</f>
        <v>0</v>
      </c>
      <c r="BD26" s="32">
        <f>SUM(BD27:BD28)</f>
        <v>0</v>
      </c>
      <c r="BE26" s="32">
        <f t="shared" ref="BE26" si="72">BE27+BE28</f>
        <v>0</v>
      </c>
      <c r="BF26" s="32">
        <f>SUM(BF27:BF28)</f>
        <v>0</v>
      </c>
      <c r="BG26" s="32">
        <f t="shared" ref="BG26" si="73">BG27+BG28</f>
        <v>1</v>
      </c>
      <c r="BH26" s="32">
        <f>SUM(BH27:BH28)</f>
        <v>14625.52</v>
      </c>
      <c r="BI26" s="32">
        <f t="shared" ref="BI26" si="74">BI27+BI28</f>
        <v>0</v>
      </c>
      <c r="BJ26" s="32">
        <f t="shared" si="50"/>
        <v>0</v>
      </c>
      <c r="BK26" s="32">
        <f t="shared" ref="BK26" si="75">BK27+BK28</f>
        <v>0</v>
      </c>
      <c r="BL26" s="32">
        <f>SUM(BL27:BL28)</f>
        <v>0</v>
      </c>
      <c r="BM26" s="32">
        <f t="shared" ref="BM26" si="76">BM27+BM28</f>
        <v>0</v>
      </c>
      <c r="BN26" s="32">
        <f>SUM(BN27:BN28)</f>
        <v>0</v>
      </c>
      <c r="BO26" s="32">
        <f t="shared" ref="BO26" si="77">BO27+BO28</f>
        <v>3</v>
      </c>
      <c r="BP26" s="32">
        <f t="shared" si="50"/>
        <v>52651.872000000003</v>
      </c>
      <c r="BQ26" s="33">
        <f t="shared" ref="BQ26" si="78">BQ27+BQ28</f>
        <v>0</v>
      </c>
      <c r="BR26" s="32">
        <f>SUM(BR27:BR28)</f>
        <v>0</v>
      </c>
      <c r="BS26" s="32">
        <f t="shared" ref="BS26" si="79">BS27+BS28</f>
        <v>3</v>
      </c>
      <c r="BT26" s="32">
        <f>SUM(BT27:BT28)</f>
        <v>52651.872000000003</v>
      </c>
      <c r="BU26" s="32">
        <f t="shared" ref="BU26" si="80">BU27+BU28</f>
        <v>3</v>
      </c>
      <c r="BV26" s="32">
        <f>SUM(BV27:BV28)</f>
        <v>52651.872000000003</v>
      </c>
      <c r="BW26" s="32">
        <f t="shared" ref="BW26" si="81">BW27+BW28</f>
        <v>0</v>
      </c>
      <c r="BX26" s="32">
        <f>SUM(BX27:BX28)</f>
        <v>0</v>
      </c>
      <c r="BY26" s="32">
        <f t="shared" ref="BY26" si="82">BY27+BY28</f>
        <v>3</v>
      </c>
      <c r="BZ26" s="32">
        <f>SUM(BZ27:BZ28)</f>
        <v>52651.872000000003</v>
      </c>
      <c r="CA26" s="32">
        <f t="shared" ref="CA26" si="83">CA27+CA28</f>
        <v>0</v>
      </c>
      <c r="CB26" s="32">
        <f t="shared" si="50"/>
        <v>0</v>
      </c>
      <c r="CC26" s="32">
        <f t="shared" ref="CC26" si="84">CC27+CC28</f>
        <v>3</v>
      </c>
      <c r="CD26" s="32">
        <f t="shared" si="50"/>
        <v>52651.872000000003</v>
      </c>
      <c r="CE26" s="32">
        <f t="shared" ref="CE26" si="85">CE27+CE28</f>
        <v>0</v>
      </c>
      <c r="CF26" s="32">
        <f t="shared" si="50"/>
        <v>0</v>
      </c>
      <c r="CG26" s="32">
        <f t="shared" ref="CG26" si="86">CG27+CG28</f>
        <v>0</v>
      </c>
      <c r="CH26" s="32">
        <f t="shared" si="50"/>
        <v>0</v>
      </c>
      <c r="CI26" s="33">
        <f t="shared" ref="CI26" si="87">CI27+CI28</f>
        <v>10</v>
      </c>
      <c r="CJ26" s="32">
        <f t="shared" ref="CJ26:CT26" si="88">SUM(CJ27:CJ28)</f>
        <v>175506.24</v>
      </c>
      <c r="CK26" s="32">
        <f t="shared" ref="CK26" si="89">CK27+CK28</f>
        <v>0</v>
      </c>
      <c r="CL26" s="32">
        <f t="shared" si="88"/>
        <v>0</v>
      </c>
      <c r="CM26" s="33">
        <v>0</v>
      </c>
      <c r="CN26" s="32">
        <f t="shared" si="88"/>
        <v>0</v>
      </c>
      <c r="CO26" s="32">
        <f t="shared" ref="CO26" si="90">CO27+CO28</f>
        <v>0</v>
      </c>
      <c r="CP26" s="32">
        <f t="shared" si="88"/>
        <v>0</v>
      </c>
      <c r="CQ26" s="32">
        <f t="shared" ref="CQ26" si="91">CQ27+CQ28</f>
        <v>0</v>
      </c>
      <c r="CR26" s="32">
        <f t="shared" si="88"/>
        <v>0</v>
      </c>
      <c r="CS26" s="34">
        <f t="shared" si="88"/>
        <v>73</v>
      </c>
      <c r="CT26" s="34">
        <f t="shared" si="88"/>
        <v>1264255.6639999999</v>
      </c>
    </row>
    <row r="27" spans="1:98" x14ac:dyDescent="0.25">
      <c r="A27" s="74"/>
      <c r="B27" s="75">
        <v>10</v>
      </c>
      <c r="C27" s="22" t="s">
        <v>129</v>
      </c>
      <c r="D27" s="16">
        <v>11480</v>
      </c>
      <c r="E27" s="17">
        <v>0.91</v>
      </c>
      <c r="F27" s="30">
        <v>1</v>
      </c>
      <c r="G27" s="16">
        <v>1.4</v>
      </c>
      <c r="H27" s="16">
        <v>1.68</v>
      </c>
      <c r="I27" s="16">
        <v>2.23</v>
      </c>
      <c r="J27" s="18">
        <v>2.57</v>
      </c>
      <c r="K27" s="19"/>
      <c r="L27" s="19">
        <f>SUM(K27*$D27*$E27*$F27*$G27*$L$10)</f>
        <v>0</v>
      </c>
      <c r="M27" s="19"/>
      <c r="N27" s="19">
        <f t="shared" si="43"/>
        <v>0</v>
      </c>
      <c r="O27" s="19">
        <v>30</v>
      </c>
      <c r="P27" s="19">
        <f>SUM(O27*$D27*$E27*$F27*$G27*$P$10)</f>
        <v>438765.6</v>
      </c>
      <c r="Q27" s="83"/>
      <c r="R27" s="19">
        <f>SUM(Q27*$D27*$E27*$F27*$G27*$R$10)</f>
        <v>0</v>
      </c>
      <c r="S27" s="19"/>
      <c r="T27" s="19">
        <f>SUM(S27*$D27*$E27*$F27*$G27*$T$10)</f>
        <v>0</v>
      </c>
      <c r="U27" s="19"/>
      <c r="V27" s="19">
        <f>SUM(U27*$D27*$E27*$F27*$G27*$V$10)</f>
        <v>0</v>
      </c>
      <c r="W27" s="20"/>
      <c r="X27" s="19">
        <f t="shared" si="44"/>
        <v>0</v>
      </c>
      <c r="Y27" s="19"/>
      <c r="Z27" s="19">
        <f>SUM(Y27*$D27*$E27*$F27*$G27*$Z$10)</f>
        <v>0</v>
      </c>
      <c r="AA27" s="19"/>
      <c r="AB27" s="19">
        <f>SUM(AA27*$D27*$E27*$F27*$G27*$AB$10)</f>
        <v>0</v>
      </c>
      <c r="AC27" s="19">
        <v>10</v>
      </c>
      <c r="AD27" s="19">
        <f>SUM(AC27*$D27*$E27*$F27*$G27*$AD$10)</f>
        <v>146255.19999999998</v>
      </c>
      <c r="AE27" s="19"/>
      <c r="AF27" s="19">
        <f>AE27*$D27*$E27*$F27*$H27*$AF$10</f>
        <v>0</v>
      </c>
      <c r="AG27" s="84">
        <v>1</v>
      </c>
      <c r="AH27" s="19">
        <f>AG27*$D27*$E27*$F27*$H27*$AH$10</f>
        <v>17550.624</v>
      </c>
      <c r="AI27" s="20">
        <v>1</v>
      </c>
      <c r="AJ27" s="19">
        <f>SUM(AI27*$D27*$E27*$F27*$G27*$AJ$10)</f>
        <v>14625.52</v>
      </c>
      <c r="AK27" s="19"/>
      <c r="AL27" s="19">
        <f>SUM(AK27*$D27*$E27*$F27*$G27*$AL$10)</f>
        <v>0</v>
      </c>
      <c r="AM27" s="19"/>
      <c r="AN27" s="19">
        <f>SUM(AM27*$D27*$E27*$F27*$G27*$AN$10)</f>
        <v>0</v>
      </c>
      <c r="AO27" s="19"/>
      <c r="AP27" s="19">
        <f>SUM(AO27*$D27*$E27*$F27*$G27*$AP$10)</f>
        <v>0</v>
      </c>
      <c r="AQ27" s="19"/>
      <c r="AR27" s="19">
        <f>SUM(AQ27*$D27*$E27*$F27*$G27*$AR$10)</f>
        <v>0</v>
      </c>
      <c r="AS27" s="19"/>
      <c r="AT27" s="19">
        <f>SUM(AS27*$D27*$E27*$F27*$G27*$AT$10)</f>
        <v>0</v>
      </c>
      <c r="AU27" s="19"/>
      <c r="AV27" s="19">
        <f>SUM(AU27*$D27*$E27*$F27*$G27*$AV$10)</f>
        <v>0</v>
      </c>
      <c r="AW27" s="19"/>
      <c r="AX27" s="19">
        <f>SUM(AW27*$D27*$E27*$F27*$G27*$AX$10)</f>
        <v>0</v>
      </c>
      <c r="AY27" s="19"/>
      <c r="AZ27" s="19">
        <f>SUM(AY27*$D27*$E27*$F27*$G27*$AZ$10)</f>
        <v>0</v>
      </c>
      <c r="BA27" s="19"/>
      <c r="BB27" s="19">
        <f>SUM(BA27*$D27*$E27*$F27*$G27*$BB$10)</f>
        <v>0</v>
      </c>
      <c r="BC27" s="19"/>
      <c r="BD27" s="19">
        <f>SUM(BC27*$D27*$E27*$F27*$G27*$BD$10)</f>
        <v>0</v>
      </c>
      <c r="BE27" s="19"/>
      <c r="BF27" s="19">
        <f>SUM(BE27*$D27*$E27*$F27*$G27*$BF$10)</f>
        <v>0</v>
      </c>
      <c r="BG27" s="19">
        <v>1</v>
      </c>
      <c r="BH27" s="19">
        <f>SUM(BG27*$D27*$E27*$F27*$G27*$BH$10)</f>
        <v>14625.52</v>
      </c>
      <c r="BI27" s="19"/>
      <c r="BJ27" s="19">
        <f>BI27*$D27*$E27*$F27*$H27*$BJ$10</f>
        <v>0</v>
      </c>
      <c r="BK27" s="19"/>
      <c r="BL27" s="19">
        <f>BK27*$D27*$E27*$F27*$H27*$BL$10</f>
        <v>0</v>
      </c>
      <c r="BM27" s="19"/>
      <c r="BN27" s="19">
        <f>BM27*$D27*$E27*$F27*$H27*$BN$10</f>
        <v>0</v>
      </c>
      <c r="BO27" s="84">
        <v>3</v>
      </c>
      <c r="BP27" s="19">
        <f>BO27*$D27*$E27*$F27*$H27*$BP$10</f>
        <v>52651.872000000003</v>
      </c>
      <c r="BQ27" s="83"/>
      <c r="BR27" s="19">
        <f>BQ27*$D27*$E27*$F27*$H27*$BR$10</f>
        <v>0</v>
      </c>
      <c r="BS27" s="84">
        <v>3</v>
      </c>
      <c r="BT27" s="19">
        <f>BS27*$D27*$E27*$F27*$H27*$BT$10</f>
        <v>52651.872000000003</v>
      </c>
      <c r="BU27" s="19">
        <v>3</v>
      </c>
      <c r="BV27" s="19">
        <f>BU27*$D27*$E27*$F27*$H27*$BV$10</f>
        <v>52651.872000000003</v>
      </c>
      <c r="BW27" s="19"/>
      <c r="BX27" s="19">
        <f>BW27*$D27*$E27*$F27*$H27*$BX$10</f>
        <v>0</v>
      </c>
      <c r="BY27" s="19">
        <v>3</v>
      </c>
      <c r="BZ27" s="19">
        <f>BY27*$D27*$E27*$F27*$H27*$BZ$10</f>
        <v>52651.872000000003</v>
      </c>
      <c r="CA27" s="19"/>
      <c r="CB27" s="19">
        <f>CA27*$D27*$E27*$F27*$H27*$CB$10</f>
        <v>0</v>
      </c>
      <c r="CC27" s="19">
        <v>3</v>
      </c>
      <c r="CD27" s="19">
        <f>CC27*$D27*$E27*$F27*$H27*$CD$10</f>
        <v>52651.872000000003</v>
      </c>
      <c r="CE27" s="19"/>
      <c r="CF27" s="19">
        <f>CE27*$D27*$E27*$F27*$H27*$CF$10</f>
        <v>0</v>
      </c>
      <c r="CG27" s="19"/>
      <c r="CH27" s="19">
        <f>CG27*$D27*$E27*$F27*$H27*$CH$10</f>
        <v>0</v>
      </c>
      <c r="CI27" s="83">
        <v>10</v>
      </c>
      <c r="CJ27" s="19">
        <f>CI27*$D27*$E27*$F27*$H27*$CJ$10</f>
        <v>175506.24</v>
      </c>
      <c r="CK27" s="19"/>
      <c r="CL27" s="19">
        <f>CK27*$D27*$E27*$F27*$H27*$CL$10</f>
        <v>0</v>
      </c>
      <c r="CM27" s="88"/>
      <c r="CN27" s="19">
        <f>CM27*$D27*$E27*$F27*$I27*$CN$10</f>
        <v>0</v>
      </c>
      <c r="CO27" s="84"/>
      <c r="CP27" s="19">
        <f>CO27*$D27*$E27*$F27*$J27*$CP$10</f>
        <v>0</v>
      </c>
      <c r="CQ27" s="19"/>
      <c r="CR27" s="19">
        <f>CQ27*D27*E27*F27</f>
        <v>0</v>
      </c>
      <c r="CS27" s="76">
        <f>SUM(M27+K27+W27+O27+Q27+Y27+U27+S27+AA27+AE27+AC27+AG27+AI27+AM27+BI27+BO27+AK27+AW27+AY27+CA27+CC27+BY27+CE27+CG27+BS27+BU27+AO27+AQ27+AS27+AU27+BK27+BM27+BQ27+BA27+BC27+BE27+BG27+BW27+CI27+CK27+CM27+CO27+CQ27)</f>
        <v>68</v>
      </c>
      <c r="CT27" s="76">
        <f>SUM(N27+L27+X27+P27+R27+Z27+V27+T27+AB27+AF27+AD27+AH27+AJ27+AN27+BJ27+BP27+AL27+AX27+AZ27+CB27+CD27+BZ27+CF27+CH27+BT27+BV27+AP27+AR27+AT27+AV27+BL27+BN27+BR27+BB27+BD27+BF27+BH27+BX27+CJ27+CL27+CN27+CP27+CR27)</f>
        <v>1070588.0639999998</v>
      </c>
    </row>
    <row r="28" spans="1:98" x14ac:dyDescent="0.25">
      <c r="A28" s="74"/>
      <c r="B28" s="75">
        <v>11</v>
      </c>
      <c r="C28" s="22" t="s">
        <v>130</v>
      </c>
      <c r="D28" s="16">
        <v>11480</v>
      </c>
      <c r="E28" s="17">
        <v>2.41</v>
      </c>
      <c r="F28" s="30">
        <v>1</v>
      </c>
      <c r="G28" s="16">
        <v>1.4</v>
      </c>
      <c r="H28" s="16">
        <v>1.68</v>
      </c>
      <c r="I28" s="16">
        <v>2.23</v>
      </c>
      <c r="J28" s="18">
        <v>2.57</v>
      </c>
      <c r="K28" s="34"/>
      <c r="L28" s="19">
        <f>SUM(K28*$D28*$E28*$F28*$G28*$L$10)</f>
        <v>0</v>
      </c>
      <c r="M28" s="34"/>
      <c r="N28" s="19">
        <f t="shared" si="43"/>
        <v>0</v>
      </c>
      <c r="O28" s="34"/>
      <c r="P28" s="19">
        <f>SUM(O28*$D28*$E28*$F28*$G28*$P$10)</f>
        <v>0</v>
      </c>
      <c r="Q28" s="86"/>
      <c r="R28" s="19">
        <f>SUM(Q28*$D28*$E28*$F28*$G28*$R$10)</f>
        <v>0</v>
      </c>
      <c r="S28" s="34"/>
      <c r="T28" s="19">
        <f>SUM(S28*$D28*$E28*$F28*$G28*$T$10)</f>
        <v>0</v>
      </c>
      <c r="U28" s="34"/>
      <c r="V28" s="19">
        <f>SUM(U28*$D28*$E28*$F28*$G28*$V$10)</f>
        <v>0</v>
      </c>
      <c r="W28" s="20"/>
      <c r="X28" s="19">
        <f t="shared" si="44"/>
        <v>0</v>
      </c>
      <c r="Y28" s="34"/>
      <c r="Z28" s="19">
        <f>SUM(Y28*$D28*$E28*$F28*$G28*$Z$10)</f>
        <v>0</v>
      </c>
      <c r="AA28" s="34"/>
      <c r="AB28" s="19">
        <f>SUM(AA28*$D28*$E28*$F28*$G28*$AB$10)</f>
        <v>0</v>
      </c>
      <c r="AC28" s="34">
        <v>5</v>
      </c>
      <c r="AD28" s="19">
        <f>SUM(AC28*$D28*$E28*$F28*$G28*$AD$10)</f>
        <v>193667.59999999998</v>
      </c>
      <c r="AE28" s="34"/>
      <c r="AF28" s="19">
        <f>AE28*$D28*$E28*$F28*$H28*$AF$10</f>
        <v>0</v>
      </c>
      <c r="AG28" s="87"/>
      <c r="AH28" s="19">
        <f>AG28*$D28*$E28*$F28*$H28*$AH$10</f>
        <v>0</v>
      </c>
      <c r="AI28" s="20"/>
      <c r="AJ28" s="19">
        <f>SUM(AI28*$D28*$E28*$F28*$G28*$AJ$10)</f>
        <v>0</v>
      </c>
      <c r="AK28" s="34"/>
      <c r="AL28" s="19">
        <f>SUM(AK28*$D28*$E28*$F28*$G28*$AL$10)</f>
        <v>0</v>
      </c>
      <c r="AM28" s="34"/>
      <c r="AN28" s="19">
        <f>SUM(AM28*$D28*$E28*$F28*$G28*$AN$10)</f>
        <v>0</v>
      </c>
      <c r="AO28" s="34"/>
      <c r="AP28" s="19">
        <f>SUM(AO28*$D28*$E28*$F28*$G28*$AP$10)</f>
        <v>0</v>
      </c>
      <c r="AQ28" s="34"/>
      <c r="AR28" s="19">
        <f>SUM(AQ28*$D28*$E28*$F28*$G28*$AR$10)</f>
        <v>0</v>
      </c>
      <c r="AS28" s="34"/>
      <c r="AT28" s="19">
        <f>SUM(AS28*$D28*$E28*$F28*$G28*$AT$10)</f>
        <v>0</v>
      </c>
      <c r="AU28" s="34"/>
      <c r="AV28" s="19">
        <f>SUM(AU28*$D28*$E28*$F28*$G28*$AV$10)</f>
        <v>0</v>
      </c>
      <c r="AW28" s="34"/>
      <c r="AX28" s="19">
        <f>SUM(AW28*$D28*$E28*$F28*$G28*$AX$10)</f>
        <v>0</v>
      </c>
      <c r="AY28" s="34"/>
      <c r="AZ28" s="19">
        <f>SUM(AY28*$D28*$E28*$F28*$G28*$AZ$10)</f>
        <v>0</v>
      </c>
      <c r="BA28" s="34"/>
      <c r="BB28" s="19">
        <f>SUM(BA28*$D28*$E28*$F28*$G28*$BB$10)</f>
        <v>0</v>
      </c>
      <c r="BC28" s="34"/>
      <c r="BD28" s="19">
        <f>SUM(BC28*$D28*$E28*$F28*$G28*$BD$10)</f>
        <v>0</v>
      </c>
      <c r="BE28" s="34"/>
      <c r="BF28" s="19">
        <f>SUM(BE28*$D28*$E28*$F28*$G28*$BF$10)</f>
        <v>0</v>
      </c>
      <c r="BG28" s="34"/>
      <c r="BH28" s="19">
        <f>SUM(BG28*$D28*$E28*$F28*$G28*$BH$10)</f>
        <v>0</v>
      </c>
      <c r="BI28" s="34"/>
      <c r="BJ28" s="19">
        <f>BI28*$D28*$E28*$F28*$H28*$BJ$10</f>
        <v>0</v>
      </c>
      <c r="BK28" s="34"/>
      <c r="BL28" s="19">
        <f>BK28*$D28*$E28*$F28*$H28*$BL$10</f>
        <v>0</v>
      </c>
      <c r="BM28" s="34"/>
      <c r="BN28" s="19">
        <f>BM28*$D28*$E28*$F28*$H28*$BN$10</f>
        <v>0</v>
      </c>
      <c r="BO28" s="87"/>
      <c r="BP28" s="19">
        <f>BO28*$D28*$E28*$F28*$H28*$BP$10</f>
        <v>0</v>
      </c>
      <c r="BQ28" s="86"/>
      <c r="BR28" s="19">
        <f>BQ28*$D28*$E28*$F28*$H28*$BR$10</f>
        <v>0</v>
      </c>
      <c r="BS28" s="87"/>
      <c r="BT28" s="19">
        <f>BS28*$D28*$E28*$F28*$H28*$BT$10</f>
        <v>0</v>
      </c>
      <c r="BU28" s="34"/>
      <c r="BV28" s="19">
        <f>BU28*$D28*$E28*$F28*$H28*$BV$10</f>
        <v>0</v>
      </c>
      <c r="BW28" s="34"/>
      <c r="BX28" s="19">
        <f>BW28*$D28*$E28*$F28*$H28*$BX$10</f>
        <v>0</v>
      </c>
      <c r="BY28" s="34"/>
      <c r="BZ28" s="19">
        <f>BY28*$D28*$E28*$F28*$H28*$BZ$10</f>
        <v>0</v>
      </c>
      <c r="CA28" s="34"/>
      <c r="CB28" s="19">
        <f>CA28*$D28*$E28*$F28*$H28*$CB$10</f>
        <v>0</v>
      </c>
      <c r="CC28" s="34"/>
      <c r="CD28" s="19">
        <f>CC28*$D28*$E28*$F28*$H28*$CD$10</f>
        <v>0</v>
      </c>
      <c r="CE28" s="34"/>
      <c r="CF28" s="19">
        <f>CE28*$D28*$E28*$F28*$H28*$CF$10</f>
        <v>0</v>
      </c>
      <c r="CG28" s="34"/>
      <c r="CH28" s="19">
        <f>CG28*$D28*$E28*$F28*$H28*$CH$10</f>
        <v>0</v>
      </c>
      <c r="CI28" s="86"/>
      <c r="CJ28" s="19">
        <f>CI28*$D28*$E28*$F28*$H28*$CJ$10</f>
        <v>0</v>
      </c>
      <c r="CK28" s="34"/>
      <c r="CL28" s="19">
        <f>CK28*$D28*$E28*$F28*$H28*$CL$10</f>
        <v>0</v>
      </c>
      <c r="CM28" s="89"/>
      <c r="CN28" s="19">
        <f>CM28*$D28*$E28*$F28*$I28*$CN$10</f>
        <v>0</v>
      </c>
      <c r="CO28" s="87"/>
      <c r="CP28" s="19">
        <f>CO28*$D28*$E28*$F28*$J28*$CP$10</f>
        <v>0</v>
      </c>
      <c r="CQ28" s="34"/>
      <c r="CR28" s="19">
        <f>CQ28*D28*E28*F28</f>
        <v>0</v>
      </c>
      <c r="CS28" s="76">
        <f>SUM(M28+K28+W28+O28+Q28+Y28+U28+S28+AA28+AE28+AC28+AG28+AI28+AM28+BI28+BO28+AK28+AW28+AY28+CA28+CC28+BY28+CE28+CG28+BS28+BU28+AO28+AQ28+AS28+AU28+BK28+BM28+BQ28+BA28+BC28+BE28+BG28+BW28+CI28+CK28+CM28+CO28+CQ28)</f>
        <v>5</v>
      </c>
      <c r="CT28" s="76">
        <f>SUM(N28+L28+X28+P28+R28+Z28+V28+T28+AB28+AF28+AD28+AH28+AJ28+AN28+BJ28+BP28+AL28+AX28+AZ28+CB28+CD28+BZ28+CF28+CH28+BT28+BV28+AP28+AR28+AT28+AV28+BL28+BN28+BR28+BB28+BD28+BF28+BH28+BX28+CJ28+CL28+CN28+CP28+CR28)</f>
        <v>193667.59999999998</v>
      </c>
    </row>
    <row r="29" spans="1:98" s="46" customFormat="1" x14ac:dyDescent="0.25">
      <c r="A29" s="74">
        <v>6</v>
      </c>
      <c r="B29" s="74"/>
      <c r="C29" s="12" t="s">
        <v>131</v>
      </c>
      <c r="D29" s="16">
        <v>11480</v>
      </c>
      <c r="E29" s="31">
        <v>1.54</v>
      </c>
      <c r="F29" s="14">
        <v>1</v>
      </c>
      <c r="G29" s="35"/>
      <c r="H29" s="35"/>
      <c r="I29" s="35"/>
      <c r="J29" s="18">
        <v>2.57</v>
      </c>
      <c r="K29" s="32">
        <f>K30</f>
        <v>0</v>
      </c>
      <c r="L29" s="32">
        <f>L30</f>
        <v>0</v>
      </c>
      <c r="M29" s="32">
        <f>M30</f>
        <v>0</v>
      </c>
      <c r="N29" s="32">
        <f t="shared" ref="N29:CH29" si="92">N30</f>
        <v>0</v>
      </c>
      <c r="O29" s="32">
        <f t="shared" si="92"/>
        <v>0</v>
      </c>
      <c r="P29" s="32">
        <f t="shared" si="92"/>
        <v>0</v>
      </c>
      <c r="Q29" s="33">
        <f t="shared" si="92"/>
        <v>0</v>
      </c>
      <c r="R29" s="32">
        <f t="shared" si="92"/>
        <v>0</v>
      </c>
      <c r="S29" s="32">
        <f t="shared" si="92"/>
        <v>0</v>
      </c>
      <c r="T29" s="32">
        <f t="shared" si="92"/>
        <v>0</v>
      </c>
      <c r="U29" s="32">
        <f t="shared" si="92"/>
        <v>610</v>
      </c>
      <c r="V29" s="32">
        <f t="shared" si="92"/>
        <v>15098036.799999999</v>
      </c>
      <c r="W29" s="32">
        <f t="shared" si="92"/>
        <v>0</v>
      </c>
      <c r="X29" s="32">
        <f t="shared" si="92"/>
        <v>0</v>
      </c>
      <c r="Y29" s="32">
        <f t="shared" si="92"/>
        <v>0</v>
      </c>
      <c r="Z29" s="32">
        <f t="shared" si="92"/>
        <v>0</v>
      </c>
      <c r="AA29" s="32">
        <f t="shared" si="92"/>
        <v>1</v>
      </c>
      <c r="AB29" s="32">
        <f t="shared" si="92"/>
        <v>24750.880000000001</v>
      </c>
      <c r="AC29" s="32">
        <f>AC30</f>
        <v>0</v>
      </c>
      <c r="AD29" s="32">
        <f>AD30</f>
        <v>0</v>
      </c>
      <c r="AE29" s="32">
        <f t="shared" si="92"/>
        <v>0</v>
      </c>
      <c r="AF29" s="32">
        <f t="shared" si="92"/>
        <v>0</v>
      </c>
      <c r="AG29" s="32">
        <f t="shared" si="92"/>
        <v>5</v>
      </c>
      <c r="AH29" s="32">
        <f t="shared" si="92"/>
        <v>148505.28</v>
      </c>
      <c r="AI29" s="32">
        <f t="shared" si="92"/>
        <v>7</v>
      </c>
      <c r="AJ29" s="32">
        <f t="shared" si="92"/>
        <v>173256.16</v>
      </c>
      <c r="AK29" s="32">
        <f>AK30</f>
        <v>0</v>
      </c>
      <c r="AL29" s="32">
        <f>AL30</f>
        <v>0</v>
      </c>
      <c r="AM29" s="32">
        <f t="shared" si="92"/>
        <v>0</v>
      </c>
      <c r="AN29" s="32">
        <f t="shared" si="92"/>
        <v>0</v>
      </c>
      <c r="AO29" s="32">
        <f t="shared" si="92"/>
        <v>0</v>
      </c>
      <c r="AP29" s="32">
        <f t="shared" si="92"/>
        <v>0</v>
      </c>
      <c r="AQ29" s="32">
        <f t="shared" si="92"/>
        <v>0</v>
      </c>
      <c r="AR29" s="32">
        <f t="shared" si="92"/>
        <v>0</v>
      </c>
      <c r="AS29" s="32">
        <f t="shared" si="92"/>
        <v>0</v>
      </c>
      <c r="AT29" s="32">
        <f t="shared" si="92"/>
        <v>0</v>
      </c>
      <c r="AU29" s="32">
        <f t="shared" si="92"/>
        <v>0</v>
      </c>
      <c r="AV29" s="32">
        <f t="shared" si="92"/>
        <v>0</v>
      </c>
      <c r="AW29" s="32">
        <f t="shared" si="92"/>
        <v>3</v>
      </c>
      <c r="AX29" s="32">
        <f t="shared" si="92"/>
        <v>74252.639999999999</v>
      </c>
      <c r="AY29" s="32">
        <f t="shared" si="92"/>
        <v>11</v>
      </c>
      <c r="AZ29" s="32">
        <f t="shared" si="92"/>
        <v>272259.68</v>
      </c>
      <c r="BA29" s="32">
        <f t="shared" si="92"/>
        <v>9</v>
      </c>
      <c r="BB29" s="32">
        <f t="shared" si="92"/>
        <v>222757.92</v>
      </c>
      <c r="BC29" s="32">
        <f t="shared" si="92"/>
        <v>0</v>
      </c>
      <c r="BD29" s="32">
        <f t="shared" si="92"/>
        <v>0</v>
      </c>
      <c r="BE29" s="32">
        <f t="shared" si="92"/>
        <v>0</v>
      </c>
      <c r="BF29" s="32">
        <f t="shared" si="92"/>
        <v>0</v>
      </c>
      <c r="BG29" s="32">
        <f t="shared" si="92"/>
        <v>56</v>
      </c>
      <c r="BH29" s="32">
        <f t="shared" si="92"/>
        <v>1386049.28</v>
      </c>
      <c r="BI29" s="32">
        <f t="shared" si="92"/>
        <v>0</v>
      </c>
      <c r="BJ29" s="32">
        <f t="shared" si="92"/>
        <v>0</v>
      </c>
      <c r="BK29" s="32">
        <f>BK30</f>
        <v>0</v>
      </c>
      <c r="BL29" s="32">
        <f>BL30</f>
        <v>0</v>
      </c>
      <c r="BM29" s="32">
        <f>BM30</f>
        <v>0</v>
      </c>
      <c r="BN29" s="32">
        <f>BN30</f>
        <v>0</v>
      </c>
      <c r="BO29" s="32">
        <f t="shared" si="92"/>
        <v>5</v>
      </c>
      <c r="BP29" s="32">
        <f t="shared" si="92"/>
        <v>148505.28</v>
      </c>
      <c r="BQ29" s="33">
        <f t="shared" si="92"/>
        <v>2</v>
      </c>
      <c r="BR29" s="32">
        <f t="shared" si="92"/>
        <v>59402.112000000001</v>
      </c>
      <c r="BS29" s="32">
        <f t="shared" si="92"/>
        <v>1</v>
      </c>
      <c r="BT29" s="32">
        <f t="shared" si="92"/>
        <v>29701.056</v>
      </c>
      <c r="BU29" s="32">
        <f t="shared" si="92"/>
        <v>50</v>
      </c>
      <c r="BV29" s="32">
        <f t="shared" si="92"/>
        <v>1485052.8</v>
      </c>
      <c r="BW29" s="32">
        <f t="shared" si="92"/>
        <v>0</v>
      </c>
      <c r="BX29" s="32">
        <f t="shared" si="92"/>
        <v>0</v>
      </c>
      <c r="BY29" s="32">
        <f t="shared" si="92"/>
        <v>5</v>
      </c>
      <c r="BZ29" s="32">
        <f t="shared" si="92"/>
        <v>148505.28</v>
      </c>
      <c r="CA29" s="32">
        <f t="shared" si="92"/>
        <v>0</v>
      </c>
      <c r="CB29" s="32">
        <f t="shared" si="92"/>
        <v>0</v>
      </c>
      <c r="CC29" s="32">
        <f t="shared" si="92"/>
        <v>5</v>
      </c>
      <c r="CD29" s="32">
        <f t="shared" si="92"/>
        <v>148505.28</v>
      </c>
      <c r="CE29" s="32">
        <f t="shared" si="92"/>
        <v>3</v>
      </c>
      <c r="CF29" s="32">
        <f t="shared" si="92"/>
        <v>89103.167999999991</v>
      </c>
      <c r="CG29" s="32">
        <f t="shared" si="92"/>
        <v>0</v>
      </c>
      <c r="CH29" s="32">
        <f t="shared" si="92"/>
        <v>0</v>
      </c>
      <c r="CI29" s="33">
        <f t="shared" ref="CI29:CT29" si="93">CI30</f>
        <v>4</v>
      </c>
      <c r="CJ29" s="32">
        <f t="shared" si="93"/>
        <v>118804.224</v>
      </c>
      <c r="CK29" s="32">
        <f t="shared" si="93"/>
        <v>5</v>
      </c>
      <c r="CL29" s="32">
        <f t="shared" si="93"/>
        <v>148505.28</v>
      </c>
      <c r="CM29" s="33">
        <v>10</v>
      </c>
      <c r="CN29" s="32">
        <f t="shared" si="93"/>
        <v>394246.16</v>
      </c>
      <c r="CO29" s="32">
        <f t="shared" si="93"/>
        <v>1</v>
      </c>
      <c r="CP29" s="32">
        <f t="shared" si="93"/>
        <v>45435.544000000002</v>
      </c>
      <c r="CQ29" s="32">
        <f t="shared" si="93"/>
        <v>0</v>
      </c>
      <c r="CR29" s="32">
        <f t="shared" si="93"/>
        <v>0</v>
      </c>
      <c r="CS29" s="34">
        <f t="shared" si="93"/>
        <v>793</v>
      </c>
      <c r="CT29" s="34">
        <f t="shared" si="93"/>
        <v>20215634.824000001</v>
      </c>
    </row>
    <row r="30" spans="1:98" x14ac:dyDescent="0.25">
      <c r="A30" s="74"/>
      <c r="B30" s="75">
        <v>12</v>
      </c>
      <c r="C30" s="22" t="s">
        <v>132</v>
      </c>
      <c r="D30" s="16">
        <v>11480</v>
      </c>
      <c r="E30" s="17">
        <v>1.54</v>
      </c>
      <c r="F30" s="30">
        <v>1</v>
      </c>
      <c r="G30" s="16">
        <v>1.4</v>
      </c>
      <c r="H30" s="16">
        <v>1.68</v>
      </c>
      <c r="I30" s="16">
        <v>2.23</v>
      </c>
      <c r="J30" s="18">
        <v>2.57</v>
      </c>
      <c r="K30" s="34"/>
      <c r="L30" s="19">
        <f>SUM(K30*$D30*$E30*$F30*$G30*$L$10)</f>
        <v>0</v>
      </c>
      <c r="M30" s="34"/>
      <c r="N30" s="19">
        <f t="shared" si="43"/>
        <v>0</v>
      </c>
      <c r="O30" s="34"/>
      <c r="P30" s="19">
        <f>SUM(O30*$D30*$E30*$F30*$G30*$P$10)</f>
        <v>0</v>
      </c>
      <c r="Q30" s="86"/>
      <c r="R30" s="19">
        <f>SUM(Q30*$D30*$E30*$F30*$G30*$R$10)</f>
        <v>0</v>
      </c>
      <c r="S30" s="34"/>
      <c r="T30" s="19">
        <f>SUM(S30*$D30*$E30*$F30*$G30*$T$10)</f>
        <v>0</v>
      </c>
      <c r="U30" s="84">
        <v>610</v>
      </c>
      <c r="V30" s="19">
        <f>SUM(U30*$D30*$E30*$F30*$G30*$V$10)</f>
        <v>15098036.799999999</v>
      </c>
      <c r="W30" s="20"/>
      <c r="X30" s="19">
        <f t="shared" si="44"/>
        <v>0</v>
      </c>
      <c r="Y30" s="34"/>
      <c r="Z30" s="19">
        <f>SUM(Y30*$D30*$E30*$F30*$G30*$Z$10)</f>
        <v>0</v>
      </c>
      <c r="AA30" s="34">
        <v>1</v>
      </c>
      <c r="AB30" s="19">
        <f>SUM(AA30*$D30*$E30*$F30*$G30*$AB$10)</f>
        <v>24750.880000000001</v>
      </c>
      <c r="AC30" s="34"/>
      <c r="AD30" s="19">
        <f>SUM(AC30*$D30*$E30*$F30*$G30*$AD$10)</f>
        <v>0</v>
      </c>
      <c r="AE30" s="34"/>
      <c r="AF30" s="19">
        <f>AE30*$D30*$E30*$F30*$H30*$AF$10</f>
        <v>0</v>
      </c>
      <c r="AG30" s="87">
        <v>5</v>
      </c>
      <c r="AH30" s="19">
        <f>AG30*$D30*$E30*$F30*$H30*$AH$10</f>
        <v>148505.28</v>
      </c>
      <c r="AI30" s="20">
        <v>7</v>
      </c>
      <c r="AJ30" s="19">
        <f>SUM(AI30*$D30*$E30*$F30*$G30*$AJ$10)</f>
        <v>173256.16</v>
      </c>
      <c r="AK30" s="34"/>
      <c r="AL30" s="19">
        <f>SUM(AK30*$D30*$E30*$F30*$G30*$AL$10)</f>
        <v>0</v>
      </c>
      <c r="AM30" s="34"/>
      <c r="AN30" s="19">
        <f>SUM(AM30*$D30*$E30*$F30*$G30*$AN$10)</f>
        <v>0</v>
      </c>
      <c r="AO30" s="34"/>
      <c r="AP30" s="19">
        <f>SUM(AO30*$D30*$E30*$F30*$G30*$AP$10)</f>
        <v>0</v>
      </c>
      <c r="AQ30" s="34"/>
      <c r="AR30" s="19">
        <f>SUM(AQ30*$D30*$E30*$F30*$G30*$AR$10)</f>
        <v>0</v>
      </c>
      <c r="AS30" s="34"/>
      <c r="AT30" s="19">
        <f>SUM(AS30*$D30*$E30*$F30*$G30*$AT$10)</f>
        <v>0</v>
      </c>
      <c r="AU30" s="34"/>
      <c r="AV30" s="19">
        <f>SUM(AU30*$D30*$E30*$F30*$G30*$AV$10)</f>
        <v>0</v>
      </c>
      <c r="AW30" s="34">
        <v>3</v>
      </c>
      <c r="AX30" s="19">
        <f>SUM(AW30*$D30*$E30*$F30*$G30*$AX$10)</f>
        <v>74252.639999999999</v>
      </c>
      <c r="AY30" s="34">
        <v>11</v>
      </c>
      <c r="AZ30" s="19">
        <f>SUM(AY30*$D30*$E30*$F30*$G30*$AZ$10)</f>
        <v>272259.68</v>
      </c>
      <c r="BA30" s="34">
        <v>9</v>
      </c>
      <c r="BB30" s="19">
        <f>SUM(BA30*$D30*$E30*$F30*$G30*$BB$10)</f>
        <v>222757.92</v>
      </c>
      <c r="BC30" s="34"/>
      <c r="BD30" s="19">
        <f>SUM(BC30*$D30*$E30*$F30*$G30*$BD$10)</f>
        <v>0</v>
      </c>
      <c r="BE30" s="34"/>
      <c r="BF30" s="19">
        <f>SUM(BE30*$D30*$E30*$F30*$G30*$BF$10)</f>
        <v>0</v>
      </c>
      <c r="BG30" s="34">
        <v>56</v>
      </c>
      <c r="BH30" s="19">
        <f>SUM(BG30*$D30*$E30*$F30*$G30*$BH$10)</f>
        <v>1386049.28</v>
      </c>
      <c r="BI30" s="34"/>
      <c r="BJ30" s="19">
        <f>BI30*$D30*$E30*$F30*$H30*$BJ$10</f>
        <v>0</v>
      </c>
      <c r="BK30" s="34"/>
      <c r="BL30" s="19">
        <f>BK30*$D30*$E30*$F30*$H30*$BL$10</f>
        <v>0</v>
      </c>
      <c r="BM30" s="34"/>
      <c r="BN30" s="19">
        <f>BM30*$D30*$E30*$F30*$H30*$BN$10</f>
        <v>0</v>
      </c>
      <c r="BO30" s="34">
        <v>5</v>
      </c>
      <c r="BP30" s="19">
        <f>BO30*$D30*$E30*$F30*$H30*$BP$10</f>
        <v>148505.28</v>
      </c>
      <c r="BQ30" s="89">
        <v>2</v>
      </c>
      <c r="BR30" s="19">
        <f>BQ30*$D30*$E30*$F30*$H30*$BR$10</f>
        <v>59402.112000000001</v>
      </c>
      <c r="BS30" s="87">
        <v>1</v>
      </c>
      <c r="BT30" s="19">
        <f>BS30*$D30*$E30*$F30*$H30*$BT$10</f>
        <v>29701.056</v>
      </c>
      <c r="BU30" s="34">
        <v>50</v>
      </c>
      <c r="BV30" s="19">
        <f>BU30*$D30*$E30*$F30*$H30*$BV$10</f>
        <v>1485052.8</v>
      </c>
      <c r="BW30" s="87"/>
      <c r="BX30" s="19">
        <f>BW30*$D30*$E30*$F30*$H30*$BX$10</f>
        <v>0</v>
      </c>
      <c r="BY30" s="87">
        <v>5</v>
      </c>
      <c r="BZ30" s="19">
        <f>BY30*$D30*$E30*$F30*$H30*$BZ$10</f>
        <v>148505.28</v>
      </c>
      <c r="CA30" s="34"/>
      <c r="CB30" s="19">
        <f>CA30*$D30*$E30*$F30*$H30*$CB$10</f>
        <v>0</v>
      </c>
      <c r="CC30" s="34">
        <v>5</v>
      </c>
      <c r="CD30" s="19">
        <f>CC30*$D30*$E30*$F30*$H30*$CD$10</f>
        <v>148505.28</v>
      </c>
      <c r="CE30" s="87">
        <v>3</v>
      </c>
      <c r="CF30" s="19">
        <f>CE30*$D30*$E30*$F30*$H30*$CF$10</f>
        <v>89103.167999999991</v>
      </c>
      <c r="CG30" s="87"/>
      <c r="CH30" s="19">
        <f>CG30*$D30*$E30*$F30*$H30*$CH$10</f>
        <v>0</v>
      </c>
      <c r="CI30" s="86">
        <v>4</v>
      </c>
      <c r="CJ30" s="19">
        <f>CI30*$D30*$E30*$F30*$H30*$CJ$10</f>
        <v>118804.224</v>
      </c>
      <c r="CK30" s="34">
        <v>5</v>
      </c>
      <c r="CL30" s="19">
        <f>CK30*$D30*$E30*$F30*$H30*$CL$10</f>
        <v>148505.28</v>
      </c>
      <c r="CM30" s="89">
        <v>10</v>
      </c>
      <c r="CN30" s="19">
        <f>CM30*$D30*$E30*$F30*$I30*$CN$10</f>
        <v>394246.16</v>
      </c>
      <c r="CO30" s="87">
        <v>1</v>
      </c>
      <c r="CP30" s="19">
        <f>CO30*$D30*$E30*$F30*$J30*$CP$10</f>
        <v>45435.544000000002</v>
      </c>
      <c r="CQ30" s="19"/>
      <c r="CR30" s="19">
        <f>CQ30*D30*E30*F30</f>
        <v>0</v>
      </c>
      <c r="CS30" s="76">
        <f>SUM(M30+K30+W30+O30+Q30+Y30+U30+S30+AA30+AE30+AC30+AG30+AI30+AM30+BI30+BO30+AK30+AW30+AY30+CA30+CC30+BY30+CE30+CG30+BS30+BU30+AO30+AQ30+AS30+AU30+BK30+BM30+BQ30+BA30+BC30+BE30+BG30+BW30+CI30+CK30+CM30+CO30+CQ30)</f>
        <v>793</v>
      </c>
      <c r="CT30" s="76">
        <f>SUM(N30+L30+X30+P30+R30+Z30+V30+T30+AB30+AF30+AD30+AH30+AJ30+AN30+BJ30+BP30+AL30+AX30+AZ30+CB30+CD30+BZ30+CF30+CH30+BT30+BV30+AP30+AR30+AT30+AV30+BL30+BN30+BR30+BB30+BD30+BF30+BH30+BX30+CJ30+CL30+CN30+CP30+CR30)</f>
        <v>20215634.824000001</v>
      </c>
    </row>
    <row r="31" spans="1:98" s="46" customFormat="1" x14ac:dyDescent="0.25">
      <c r="A31" s="74">
        <v>7</v>
      </c>
      <c r="B31" s="74"/>
      <c r="C31" s="12" t="s">
        <v>133</v>
      </c>
      <c r="D31" s="16">
        <v>11480</v>
      </c>
      <c r="E31" s="31">
        <v>0.98</v>
      </c>
      <c r="F31" s="14">
        <v>1</v>
      </c>
      <c r="G31" s="35"/>
      <c r="H31" s="35"/>
      <c r="I31" s="35"/>
      <c r="J31" s="18">
        <v>2.57</v>
      </c>
      <c r="K31" s="32">
        <f>K32</f>
        <v>0</v>
      </c>
      <c r="L31" s="32">
        <f>L32</f>
        <v>0</v>
      </c>
      <c r="M31" s="32">
        <f>M32</f>
        <v>0</v>
      </c>
      <c r="N31" s="32">
        <f t="shared" ref="N31:CH31" si="94">N32</f>
        <v>0</v>
      </c>
      <c r="O31" s="32">
        <f t="shared" si="94"/>
        <v>8</v>
      </c>
      <c r="P31" s="32">
        <f t="shared" si="94"/>
        <v>126004.47999999998</v>
      </c>
      <c r="Q31" s="33">
        <f t="shared" si="94"/>
        <v>0</v>
      </c>
      <c r="R31" s="32">
        <f t="shared" si="94"/>
        <v>0</v>
      </c>
      <c r="S31" s="32">
        <f t="shared" si="94"/>
        <v>0</v>
      </c>
      <c r="T31" s="32">
        <f t="shared" si="94"/>
        <v>0</v>
      </c>
      <c r="U31" s="32">
        <f t="shared" si="94"/>
        <v>0</v>
      </c>
      <c r="V31" s="32">
        <f t="shared" si="94"/>
        <v>0</v>
      </c>
      <c r="W31" s="32">
        <f t="shared" si="94"/>
        <v>0</v>
      </c>
      <c r="X31" s="32">
        <f t="shared" si="94"/>
        <v>0</v>
      </c>
      <c r="Y31" s="32">
        <f t="shared" si="94"/>
        <v>0</v>
      </c>
      <c r="Z31" s="32">
        <f t="shared" si="94"/>
        <v>0</v>
      </c>
      <c r="AA31" s="32">
        <f t="shared" si="94"/>
        <v>0</v>
      </c>
      <c r="AB31" s="32">
        <f t="shared" si="94"/>
        <v>0</v>
      </c>
      <c r="AC31" s="32">
        <f>AC32</f>
        <v>0</v>
      </c>
      <c r="AD31" s="32">
        <f>AD32</f>
        <v>0</v>
      </c>
      <c r="AE31" s="32">
        <f t="shared" si="94"/>
        <v>0</v>
      </c>
      <c r="AF31" s="32">
        <f t="shared" si="94"/>
        <v>0</v>
      </c>
      <c r="AG31" s="32">
        <f t="shared" si="94"/>
        <v>0</v>
      </c>
      <c r="AH31" s="32">
        <f t="shared" si="94"/>
        <v>0</v>
      </c>
      <c r="AI31" s="32">
        <f t="shared" si="94"/>
        <v>3</v>
      </c>
      <c r="AJ31" s="32">
        <f t="shared" si="94"/>
        <v>47251.679999999993</v>
      </c>
      <c r="AK31" s="32">
        <f>AK32</f>
        <v>0</v>
      </c>
      <c r="AL31" s="32">
        <f>AL32</f>
        <v>0</v>
      </c>
      <c r="AM31" s="32">
        <f t="shared" si="94"/>
        <v>0</v>
      </c>
      <c r="AN31" s="32">
        <f t="shared" si="94"/>
        <v>0</v>
      </c>
      <c r="AO31" s="32">
        <f t="shared" si="94"/>
        <v>0</v>
      </c>
      <c r="AP31" s="32">
        <f t="shared" si="94"/>
        <v>0</v>
      </c>
      <c r="AQ31" s="32">
        <f t="shared" si="94"/>
        <v>0</v>
      </c>
      <c r="AR31" s="32">
        <f t="shared" si="94"/>
        <v>0</v>
      </c>
      <c r="AS31" s="32">
        <f t="shared" si="94"/>
        <v>0</v>
      </c>
      <c r="AT31" s="32">
        <f t="shared" si="94"/>
        <v>0</v>
      </c>
      <c r="AU31" s="32">
        <f t="shared" si="94"/>
        <v>0</v>
      </c>
      <c r="AV31" s="32">
        <f t="shared" si="94"/>
        <v>0</v>
      </c>
      <c r="AW31" s="32">
        <f t="shared" si="94"/>
        <v>0</v>
      </c>
      <c r="AX31" s="32">
        <f t="shared" si="94"/>
        <v>0</v>
      </c>
      <c r="AY31" s="32">
        <f t="shared" si="94"/>
        <v>0</v>
      </c>
      <c r="AZ31" s="32">
        <f t="shared" si="94"/>
        <v>0</v>
      </c>
      <c r="BA31" s="32">
        <f t="shared" si="94"/>
        <v>0</v>
      </c>
      <c r="BB31" s="32">
        <f t="shared" si="94"/>
        <v>0</v>
      </c>
      <c r="BC31" s="32">
        <f t="shared" si="94"/>
        <v>0</v>
      </c>
      <c r="BD31" s="32">
        <f t="shared" si="94"/>
        <v>0</v>
      </c>
      <c r="BE31" s="32">
        <f t="shared" si="94"/>
        <v>0</v>
      </c>
      <c r="BF31" s="32">
        <f t="shared" si="94"/>
        <v>0</v>
      </c>
      <c r="BG31" s="32">
        <f t="shared" si="94"/>
        <v>0</v>
      </c>
      <c r="BH31" s="32">
        <f t="shared" si="94"/>
        <v>0</v>
      </c>
      <c r="BI31" s="32">
        <f t="shared" si="94"/>
        <v>0</v>
      </c>
      <c r="BJ31" s="32">
        <f t="shared" si="94"/>
        <v>0</v>
      </c>
      <c r="BK31" s="32">
        <f>BK32</f>
        <v>0</v>
      </c>
      <c r="BL31" s="32">
        <f>BL32</f>
        <v>0</v>
      </c>
      <c r="BM31" s="32">
        <f>BM32</f>
        <v>0</v>
      </c>
      <c r="BN31" s="32">
        <f>BN32</f>
        <v>0</v>
      </c>
      <c r="BO31" s="32">
        <f t="shared" si="94"/>
        <v>0</v>
      </c>
      <c r="BP31" s="32">
        <f t="shared" si="94"/>
        <v>0</v>
      </c>
      <c r="BQ31" s="33">
        <f t="shared" si="94"/>
        <v>0</v>
      </c>
      <c r="BR31" s="32">
        <f t="shared" si="94"/>
        <v>0</v>
      </c>
      <c r="BS31" s="32">
        <f t="shared" si="94"/>
        <v>1</v>
      </c>
      <c r="BT31" s="32">
        <f t="shared" si="94"/>
        <v>18900.671999999999</v>
      </c>
      <c r="BU31" s="32">
        <f t="shared" si="94"/>
        <v>3</v>
      </c>
      <c r="BV31" s="32">
        <f t="shared" si="94"/>
        <v>56702.015999999996</v>
      </c>
      <c r="BW31" s="32">
        <f t="shared" si="94"/>
        <v>0</v>
      </c>
      <c r="BX31" s="32">
        <f t="shared" si="94"/>
        <v>0</v>
      </c>
      <c r="BY31" s="32">
        <f t="shared" si="94"/>
        <v>0</v>
      </c>
      <c r="BZ31" s="32">
        <f t="shared" si="94"/>
        <v>0</v>
      </c>
      <c r="CA31" s="32">
        <f t="shared" si="94"/>
        <v>0</v>
      </c>
      <c r="CB31" s="32">
        <f t="shared" si="94"/>
        <v>0</v>
      </c>
      <c r="CC31" s="32">
        <f t="shared" si="94"/>
        <v>1</v>
      </c>
      <c r="CD31" s="32">
        <f t="shared" si="94"/>
        <v>18900.671999999999</v>
      </c>
      <c r="CE31" s="32">
        <f t="shared" si="94"/>
        <v>0</v>
      </c>
      <c r="CF31" s="32">
        <f t="shared" si="94"/>
        <v>0</v>
      </c>
      <c r="CG31" s="32">
        <f t="shared" si="94"/>
        <v>0</v>
      </c>
      <c r="CH31" s="32">
        <f t="shared" si="94"/>
        <v>0</v>
      </c>
      <c r="CI31" s="33">
        <f t="shared" ref="CI31:CT31" si="95">CI32</f>
        <v>1</v>
      </c>
      <c r="CJ31" s="32">
        <f t="shared" si="95"/>
        <v>18900.671999999999</v>
      </c>
      <c r="CK31" s="32">
        <f t="shared" si="95"/>
        <v>0</v>
      </c>
      <c r="CL31" s="32">
        <f t="shared" si="95"/>
        <v>0</v>
      </c>
      <c r="CM31" s="33">
        <v>0</v>
      </c>
      <c r="CN31" s="32">
        <f t="shared" si="95"/>
        <v>0</v>
      </c>
      <c r="CO31" s="32">
        <f t="shared" si="95"/>
        <v>0</v>
      </c>
      <c r="CP31" s="32">
        <f t="shared" si="95"/>
        <v>0</v>
      </c>
      <c r="CQ31" s="32">
        <f t="shared" si="95"/>
        <v>0</v>
      </c>
      <c r="CR31" s="32">
        <f t="shared" si="95"/>
        <v>0</v>
      </c>
      <c r="CS31" s="34">
        <f t="shared" si="95"/>
        <v>17</v>
      </c>
      <c r="CT31" s="34">
        <f t="shared" si="95"/>
        <v>286660.19199999998</v>
      </c>
    </row>
    <row r="32" spans="1:98" ht="30" x14ac:dyDescent="0.25">
      <c r="A32" s="74"/>
      <c r="B32" s="75">
        <v>13</v>
      </c>
      <c r="C32" s="22" t="s">
        <v>134</v>
      </c>
      <c r="D32" s="16">
        <v>11480</v>
      </c>
      <c r="E32" s="17">
        <v>0.98</v>
      </c>
      <c r="F32" s="30">
        <v>1</v>
      </c>
      <c r="G32" s="16">
        <v>1.4</v>
      </c>
      <c r="H32" s="16">
        <v>1.68</v>
      </c>
      <c r="I32" s="16">
        <v>2.23</v>
      </c>
      <c r="J32" s="18">
        <v>2.57</v>
      </c>
      <c r="K32" s="34"/>
      <c r="L32" s="19">
        <f>SUM(K32*$D32*$E32*$F32*$G32*$L$10)</f>
        <v>0</v>
      </c>
      <c r="M32" s="34"/>
      <c r="N32" s="19">
        <f t="shared" si="43"/>
        <v>0</v>
      </c>
      <c r="O32" s="34">
        <v>8</v>
      </c>
      <c r="P32" s="19">
        <f>SUM(O32*$D32*$E32*$F32*$G32*$P$10)</f>
        <v>126004.47999999998</v>
      </c>
      <c r="Q32" s="86"/>
      <c r="R32" s="19">
        <f>SUM(Q32*$D32*$E32*$F32*$G32*$R$10)</f>
        <v>0</v>
      </c>
      <c r="S32" s="34"/>
      <c r="T32" s="19">
        <f>SUM(S32*$D32*$E32*$F32*$G32*$T$10)</f>
        <v>0</v>
      </c>
      <c r="U32" s="19"/>
      <c r="V32" s="19">
        <f>SUM(U32*$D32*$E32*$F32*$G32*$V$10)</f>
        <v>0</v>
      </c>
      <c r="W32" s="20"/>
      <c r="X32" s="19">
        <f t="shared" si="44"/>
        <v>0</v>
      </c>
      <c r="Y32" s="34"/>
      <c r="Z32" s="19">
        <f>SUM(Y32*$D32*$E32*$F32*$G32*$Z$10)</f>
        <v>0</v>
      </c>
      <c r="AA32" s="34"/>
      <c r="AB32" s="19">
        <f>SUM(AA32*$D32*$E32*$F32*$G32*$AB$10)</f>
        <v>0</v>
      </c>
      <c r="AC32" s="34"/>
      <c r="AD32" s="19">
        <f>SUM(AC32*$D32*$E32*$F32*$G32*$AD$10)</f>
        <v>0</v>
      </c>
      <c r="AE32" s="34"/>
      <c r="AF32" s="19">
        <f>AE32*$D32*$E32*$F32*$H32*$AF$10</f>
        <v>0</v>
      </c>
      <c r="AG32" s="34"/>
      <c r="AH32" s="19">
        <f>AG32*$D32*$E32*$F32*$H32*$AH$10</f>
        <v>0</v>
      </c>
      <c r="AI32" s="20">
        <v>3</v>
      </c>
      <c r="AJ32" s="19">
        <f>SUM(AI32*$D32*$E32*$F32*$G32*$AJ$10)</f>
        <v>47251.679999999993</v>
      </c>
      <c r="AK32" s="34"/>
      <c r="AL32" s="19">
        <f>SUM(AK32*$D32*$E32*$F32*$G32*$AL$10)</f>
        <v>0</v>
      </c>
      <c r="AM32" s="34"/>
      <c r="AN32" s="19">
        <f>SUM(AM32*$D32*$E32*$F32*$G32*$AN$10)</f>
        <v>0</v>
      </c>
      <c r="AO32" s="34"/>
      <c r="AP32" s="19">
        <f>SUM(AO32*$D32*$E32*$F32*$G32*$AP$10)</f>
        <v>0</v>
      </c>
      <c r="AQ32" s="34"/>
      <c r="AR32" s="19">
        <f>SUM(AQ32*$D32*$E32*$F32*$G32*$AR$10)</f>
        <v>0</v>
      </c>
      <c r="AS32" s="34"/>
      <c r="AT32" s="19">
        <f>SUM(AS32*$D32*$E32*$F32*$G32*$AT$10)</f>
        <v>0</v>
      </c>
      <c r="AU32" s="34"/>
      <c r="AV32" s="19">
        <f>SUM(AU32*$D32*$E32*$F32*$G32*$AV$10)</f>
        <v>0</v>
      </c>
      <c r="AW32" s="34"/>
      <c r="AX32" s="19">
        <f>SUM(AW32*$D32*$E32*$F32*$G32*$AX$10)</f>
        <v>0</v>
      </c>
      <c r="AY32" s="34"/>
      <c r="AZ32" s="19">
        <f>SUM(AY32*$D32*$E32*$F32*$G32*$AZ$10)</f>
        <v>0</v>
      </c>
      <c r="BA32" s="34"/>
      <c r="BB32" s="19">
        <f>SUM(BA32*$D32*$E32*$F32*$G32*$BB$10)</f>
        <v>0</v>
      </c>
      <c r="BC32" s="34"/>
      <c r="BD32" s="19">
        <f>SUM(BC32*$D32*$E32*$F32*$G32*$BD$10)</f>
        <v>0</v>
      </c>
      <c r="BE32" s="34"/>
      <c r="BF32" s="19">
        <f>SUM(BE32*$D32*$E32*$F32*$G32*$BF$10)</f>
        <v>0</v>
      </c>
      <c r="BG32" s="34"/>
      <c r="BH32" s="19">
        <f>SUM(BG32*$D32*$E32*$F32*$G32*$BH$10)</f>
        <v>0</v>
      </c>
      <c r="BI32" s="34"/>
      <c r="BJ32" s="19">
        <f>BI32*$D32*$E32*$F32*$H32*$BJ$10</f>
        <v>0</v>
      </c>
      <c r="BK32" s="34"/>
      <c r="BL32" s="19">
        <f>BK32*$D32*$E32*$F32*$H32*$BL$10</f>
        <v>0</v>
      </c>
      <c r="BM32" s="34"/>
      <c r="BN32" s="19">
        <f>BM32*$D32*$E32*$F32*$H32*$BN$10</f>
        <v>0</v>
      </c>
      <c r="BO32" s="34"/>
      <c r="BP32" s="19">
        <f>BO32*$D32*$E32*$F32*$H32*$BP$10</f>
        <v>0</v>
      </c>
      <c r="BQ32" s="86"/>
      <c r="BR32" s="19">
        <f>BQ32*$D32*$E32*$F32*$H32*$BR$10</f>
        <v>0</v>
      </c>
      <c r="BS32" s="34">
        <v>1</v>
      </c>
      <c r="BT32" s="19">
        <f>BS32*$D32*$E32*$F32*$H32*$BT$10</f>
        <v>18900.671999999999</v>
      </c>
      <c r="BU32" s="34">
        <v>3</v>
      </c>
      <c r="BV32" s="19">
        <f>BU32*$D32*$E32*$F32*$H32*$BV$10</f>
        <v>56702.015999999996</v>
      </c>
      <c r="BW32" s="34"/>
      <c r="BX32" s="19">
        <f>BW32*$D32*$E32*$F32*$H32*$BX$10</f>
        <v>0</v>
      </c>
      <c r="BY32" s="34"/>
      <c r="BZ32" s="19">
        <f>BY32*$D32*$E32*$F32*$H32*$BZ$10</f>
        <v>0</v>
      </c>
      <c r="CA32" s="34"/>
      <c r="CB32" s="19">
        <f>CA32*$D32*$E32*$F32*$H32*$CB$10</f>
        <v>0</v>
      </c>
      <c r="CC32" s="34">
        <v>1</v>
      </c>
      <c r="CD32" s="19">
        <f>CC32*$D32*$E32*$F32*$H32*$CD$10</f>
        <v>18900.671999999999</v>
      </c>
      <c r="CE32" s="34"/>
      <c r="CF32" s="19">
        <f>CE32*$D32*$E32*$F32*$H32*$CF$10</f>
        <v>0</v>
      </c>
      <c r="CG32" s="34"/>
      <c r="CH32" s="19">
        <f>CG32*$D32*$E32*$F32*$H32*$CH$10</f>
        <v>0</v>
      </c>
      <c r="CI32" s="86">
        <v>1</v>
      </c>
      <c r="CJ32" s="19">
        <f>CI32*$D32*$E32*$F32*$H32*$CJ$10</f>
        <v>18900.671999999999</v>
      </c>
      <c r="CK32" s="34"/>
      <c r="CL32" s="19">
        <f>CK32*$D32*$E32*$F32*$H32*$CL$10</f>
        <v>0</v>
      </c>
      <c r="CM32" s="86"/>
      <c r="CN32" s="19">
        <f>CM32*$D32*$E32*$F32*$I32*$CN$10</f>
        <v>0</v>
      </c>
      <c r="CO32" s="34"/>
      <c r="CP32" s="19">
        <f>CO32*$D32*$E32*$F32*$J32*$CP$10</f>
        <v>0</v>
      </c>
      <c r="CQ32" s="19"/>
      <c r="CR32" s="19">
        <f>CQ32*D32*E32*F32</f>
        <v>0</v>
      </c>
      <c r="CS32" s="76">
        <f>SUM(M32+K32+W32+O32+Q32+Y32+U32+S32+AA32+AE32+AC32+AG32+AI32+AM32+BI32+BO32+AK32+AW32+AY32+CA32+CC32+BY32+CE32+CG32+BS32+BU32+AO32+AQ32+AS32+AU32+BK32+BM32+BQ32+BA32+BC32+BE32+BG32+BW32+CI32+CK32+CM32+CO32+CQ32)</f>
        <v>17</v>
      </c>
      <c r="CT32" s="76">
        <f>SUM(N32+L32+X32+P32+R32+Z32+V32+T32+AB32+AF32+AD32+AH32+AJ32+AN32+BJ32+BP32+AL32+AX32+AZ32+CB32+CD32+BZ32+CF32+CH32+BT32+BV32+AP32+AR32+AT32+AV32+BL32+BN32+BR32+BB32+BD32+BF32+BH32+BX32+CJ32+CL32+CN32+CP32+CR32)</f>
        <v>286660.19199999998</v>
      </c>
    </row>
    <row r="33" spans="1:98" s="46" customFormat="1" x14ac:dyDescent="0.25">
      <c r="A33" s="74">
        <v>8</v>
      </c>
      <c r="B33" s="74"/>
      <c r="C33" s="12" t="s">
        <v>135</v>
      </c>
      <c r="D33" s="16">
        <v>11480</v>
      </c>
      <c r="E33" s="31">
        <v>9.23</v>
      </c>
      <c r="F33" s="14">
        <v>1</v>
      </c>
      <c r="G33" s="35"/>
      <c r="H33" s="35"/>
      <c r="I33" s="35"/>
      <c r="J33" s="18">
        <v>2.57</v>
      </c>
      <c r="K33" s="32">
        <f t="shared" ref="K33" si="96">SUM(K34:K36)</f>
        <v>0</v>
      </c>
      <c r="L33" s="32">
        <f>SUM(L34:L36)</f>
        <v>0</v>
      </c>
      <c r="M33" s="32">
        <f t="shared" ref="M33:BQ33" si="97">SUM(M34:M36)</f>
        <v>0</v>
      </c>
      <c r="N33" s="32">
        <f t="shared" si="97"/>
        <v>0</v>
      </c>
      <c r="O33" s="32">
        <f t="shared" si="97"/>
        <v>127</v>
      </c>
      <c r="P33" s="32">
        <f>SUM(P34:P36)</f>
        <v>27978137.599999998</v>
      </c>
      <c r="Q33" s="33">
        <f t="shared" ref="Q33" si="98">SUM(Q34:Q36)</f>
        <v>0</v>
      </c>
      <c r="R33" s="32">
        <f>SUM(R34:R36)</f>
        <v>0</v>
      </c>
      <c r="S33" s="32">
        <f t="shared" ref="S33" si="99">SUM(S34:S36)</f>
        <v>0</v>
      </c>
      <c r="T33" s="32">
        <f>SUM(T34:T36)</f>
        <v>0</v>
      </c>
      <c r="U33" s="32">
        <f t="shared" ref="U33" si="100">SUM(U34:U36)</f>
        <v>0</v>
      </c>
      <c r="V33" s="32">
        <f>SUM(V34:V36)</f>
        <v>0</v>
      </c>
      <c r="W33" s="32">
        <f t="shared" ref="W33" si="101">SUM(W34:W36)</f>
        <v>0</v>
      </c>
      <c r="X33" s="32">
        <f t="shared" si="97"/>
        <v>0</v>
      </c>
      <c r="Y33" s="32">
        <f t="shared" si="97"/>
        <v>0</v>
      </c>
      <c r="Z33" s="32">
        <f t="shared" si="97"/>
        <v>0</v>
      </c>
      <c r="AA33" s="32">
        <f t="shared" si="97"/>
        <v>0</v>
      </c>
      <c r="AB33" s="32">
        <f t="shared" si="97"/>
        <v>0</v>
      </c>
      <c r="AC33" s="32">
        <f t="shared" si="97"/>
        <v>0</v>
      </c>
      <c r="AD33" s="32">
        <f>SUM(AD34:AD36)</f>
        <v>0</v>
      </c>
      <c r="AE33" s="32">
        <f t="shared" ref="AE33" si="102">SUM(AE34:AE36)</f>
        <v>0</v>
      </c>
      <c r="AF33" s="32">
        <f t="shared" si="97"/>
        <v>0</v>
      </c>
      <c r="AG33" s="32">
        <f t="shared" si="97"/>
        <v>0</v>
      </c>
      <c r="AH33" s="32">
        <f t="shared" si="97"/>
        <v>0</v>
      </c>
      <c r="AI33" s="32">
        <f t="shared" si="97"/>
        <v>0</v>
      </c>
      <c r="AJ33" s="32">
        <f t="shared" si="97"/>
        <v>0</v>
      </c>
      <c r="AK33" s="32">
        <f t="shared" si="97"/>
        <v>0</v>
      </c>
      <c r="AL33" s="32">
        <f>SUM(AL34:AL36)</f>
        <v>0</v>
      </c>
      <c r="AM33" s="32">
        <f t="shared" ref="AM33" si="103">SUM(AM34:AM36)</f>
        <v>0</v>
      </c>
      <c r="AN33" s="32">
        <f t="shared" si="97"/>
        <v>0</v>
      </c>
      <c r="AO33" s="32">
        <f t="shared" si="97"/>
        <v>0</v>
      </c>
      <c r="AP33" s="32">
        <f>SUM(AP34:AP36)</f>
        <v>0</v>
      </c>
      <c r="AQ33" s="32">
        <f t="shared" ref="AQ33" si="104">SUM(AQ34:AQ36)</f>
        <v>0</v>
      </c>
      <c r="AR33" s="32">
        <f>SUM(AR34:AR36)</f>
        <v>0</v>
      </c>
      <c r="AS33" s="32">
        <f t="shared" ref="AS33" si="105">SUM(AS34:AS36)</f>
        <v>0</v>
      </c>
      <c r="AT33" s="32">
        <f>SUM(AT34:AT36)</f>
        <v>0</v>
      </c>
      <c r="AU33" s="32">
        <f t="shared" ref="AU33" si="106">SUM(AU34:AU36)</f>
        <v>0</v>
      </c>
      <c r="AV33" s="32">
        <f>SUM(AV34:AV36)</f>
        <v>0</v>
      </c>
      <c r="AW33" s="32">
        <f>SUM(AW34:AW36)</f>
        <v>0</v>
      </c>
      <c r="AX33" s="32">
        <f>SUM(AX34:AX36)</f>
        <v>0</v>
      </c>
      <c r="AY33" s="32">
        <f>SUM(AY34:AY36)</f>
        <v>0</v>
      </c>
      <c r="AZ33" s="32">
        <f>SUM(AZ34:AZ36)</f>
        <v>0</v>
      </c>
      <c r="BA33" s="32">
        <f t="shared" ref="BA33" si="107">SUM(BA34:BA36)</f>
        <v>0</v>
      </c>
      <c r="BB33" s="32">
        <f>SUM(BB34:BB36)</f>
        <v>0</v>
      </c>
      <c r="BC33" s="32">
        <f t="shared" ref="BC33" si="108">SUM(BC34:BC36)</f>
        <v>0</v>
      </c>
      <c r="BD33" s="32">
        <f>SUM(BD34:BD36)</f>
        <v>0</v>
      </c>
      <c r="BE33" s="32">
        <f t="shared" ref="BE33" si="109">SUM(BE34:BE36)</f>
        <v>0</v>
      </c>
      <c r="BF33" s="32">
        <f>SUM(BF34:BF36)</f>
        <v>0</v>
      </c>
      <c r="BG33" s="32">
        <f>SUM(BG34:BG36)</f>
        <v>0</v>
      </c>
      <c r="BH33" s="32">
        <f>SUM(BH34:BH36)</f>
        <v>0</v>
      </c>
      <c r="BI33" s="32">
        <f t="shared" ref="BI33" si="110">SUM(BI34:BI36)</f>
        <v>0</v>
      </c>
      <c r="BJ33" s="32">
        <f t="shared" si="97"/>
        <v>0</v>
      </c>
      <c r="BK33" s="32">
        <f t="shared" si="97"/>
        <v>0</v>
      </c>
      <c r="BL33" s="32">
        <f>SUM(BL34:BL36)</f>
        <v>0</v>
      </c>
      <c r="BM33" s="32">
        <f t="shared" ref="BM33" si="111">SUM(BM34:BM36)</f>
        <v>0</v>
      </c>
      <c r="BN33" s="32">
        <f>SUM(BN34:BN36)</f>
        <v>0</v>
      </c>
      <c r="BO33" s="32">
        <f t="shared" ref="BO33" si="112">SUM(BO34:BO36)</f>
        <v>0</v>
      </c>
      <c r="BP33" s="32">
        <f t="shared" si="97"/>
        <v>0</v>
      </c>
      <c r="BQ33" s="33">
        <f t="shared" si="97"/>
        <v>0</v>
      </c>
      <c r="BR33" s="32">
        <f>SUM(BR34:BR36)</f>
        <v>0</v>
      </c>
      <c r="BS33" s="32">
        <f>SUM(BS34:BS36)</f>
        <v>0</v>
      </c>
      <c r="BT33" s="32">
        <f>SUM(BT34:BT36)</f>
        <v>0</v>
      </c>
      <c r="BU33" s="32">
        <f>SUM(BU34:BU36)</f>
        <v>0</v>
      </c>
      <c r="BV33" s="32">
        <f>SUM(BV34:BV36)</f>
        <v>0</v>
      </c>
      <c r="BW33" s="32">
        <f t="shared" ref="BW33" si="113">SUM(BW34:BW36)</f>
        <v>0</v>
      </c>
      <c r="BX33" s="32">
        <f>SUM(BX34:BX36)</f>
        <v>0</v>
      </c>
      <c r="BY33" s="32">
        <f>SUM(BY34:BY36)</f>
        <v>0</v>
      </c>
      <c r="BZ33" s="32">
        <f>SUM(BZ34:BZ36)</f>
        <v>0</v>
      </c>
      <c r="CA33" s="32">
        <f t="shared" ref="CA33:CT33" si="114">SUM(CA34:CA36)</f>
        <v>0</v>
      </c>
      <c r="CB33" s="32">
        <f t="shared" si="114"/>
        <v>0</v>
      </c>
      <c r="CC33" s="32">
        <f t="shared" si="114"/>
        <v>0</v>
      </c>
      <c r="CD33" s="32">
        <f t="shared" si="114"/>
        <v>0</v>
      </c>
      <c r="CE33" s="32">
        <f t="shared" si="114"/>
        <v>0</v>
      </c>
      <c r="CF33" s="32">
        <f t="shared" si="114"/>
        <v>0</v>
      </c>
      <c r="CG33" s="32">
        <f t="shared" si="114"/>
        <v>0</v>
      </c>
      <c r="CH33" s="32">
        <f t="shared" si="114"/>
        <v>0</v>
      </c>
      <c r="CI33" s="33">
        <f t="shared" si="114"/>
        <v>0</v>
      </c>
      <c r="CJ33" s="32">
        <f t="shared" si="114"/>
        <v>0</v>
      </c>
      <c r="CK33" s="32">
        <f t="shared" si="114"/>
        <v>0</v>
      </c>
      <c r="CL33" s="32">
        <f t="shared" si="114"/>
        <v>0</v>
      </c>
      <c r="CM33" s="33">
        <v>0</v>
      </c>
      <c r="CN33" s="32">
        <f t="shared" si="114"/>
        <v>0</v>
      </c>
      <c r="CO33" s="32">
        <f t="shared" si="114"/>
        <v>0</v>
      </c>
      <c r="CP33" s="32">
        <f t="shared" si="114"/>
        <v>0</v>
      </c>
      <c r="CQ33" s="32">
        <f t="shared" si="114"/>
        <v>0</v>
      </c>
      <c r="CR33" s="32">
        <f t="shared" si="114"/>
        <v>0</v>
      </c>
      <c r="CS33" s="34">
        <f t="shared" si="114"/>
        <v>127</v>
      </c>
      <c r="CT33" s="34">
        <f t="shared" si="114"/>
        <v>27978137.599999998</v>
      </c>
    </row>
    <row r="34" spans="1:98" ht="30" x14ac:dyDescent="0.25">
      <c r="A34" s="74"/>
      <c r="B34" s="75">
        <v>14</v>
      </c>
      <c r="C34" s="15" t="s">
        <v>136</v>
      </c>
      <c r="D34" s="16">
        <v>11480</v>
      </c>
      <c r="E34" s="30">
        <v>14.23</v>
      </c>
      <c r="F34" s="30">
        <v>1</v>
      </c>
      <c r="G34" s="16">
        <v>1.4</v>
      </c>
      <c r="H34" s="16">
        <v>1.68</v>
      </c>
      <c r="I34" s="16">
        <v>2.23</v>
      </c>
      <c r="J34" s="18">
        <v>2.57</v>
      </c>
      <c r="K34" s="19">
        <v>0</v>
      </c>
      <c r="L34" s="19">
        <f>SUM(K34*$D34*$E34*$F34*$G34*$L$10)</f>
        <v>0</v>
      </c>
      <c r="M34" s="19">
        <v>0</v>
      </c>
      <c r="N34" s="19">
        <f t="shared" si="43"/>
        <v>0</v>
      </c>
      <c r="O34" s="19">
        <v>113</v>
      </c>
      <c r="P34" s="19">
        <f>SUM(O34*$D34*$E34*$F34*$G34*$P$10)</f>
        <v>25843615.279999997</v>
      </c>
      <c r="Q34" s="83">
        <v>0</v>
      </c>
      <c r="R34" s="19">
        <f>SUM(Q34*$D34*$E34*$F34*$G34*$R$10)</f>
        <v>0</v>
      </c>
      <c r="S34" s="19">
        <v>0</v>
      </c>
      <c r="T34" s="19">
        <f>SUM(S34*$D34*$E34*$F34*$G34*$T$10)</f>
        <v>0</v>
      </c>
      <c r="U34" s="19"/>
      <c r="V34" s="19">
        <f>SUM(U34*$D34*$E34*$F34*$G34*$V$10)</f>
        <v>0</v>
      </c>
      <c r="W34" s="20"/>
      <c r="X34" s="19">
        <f t="shared" si="44"/>
        <v>0</v>
      </c>
      <c r="Y34" s="19">
        <v>0</v>
      </c>
      <c r="Z34" s="19">
        <f>SUM(Y34*$D34*$E34*$F34*$G34*$Z$10)</f>
        <v>0</v>
      </c>
      <c r="AA34" s="19">
        <v>0</v>
      </c>
      <c r="AB34" s="19">
        <f>SUM(AA34*$D34*$E34*$F34*$G34*$AB$10)</f>
        <v>0</v>
      </c>
      <c r="AC34" s="19">
        <v>0</v>
      </c>
      <c r="AD34" s="19">
        <f>SUM(AC34*$D34*$E34*$F34*$G34*$AD$10)</f>
        <v>0</v>
      </c>
      <c r="AE34" s="19">
        <v>0</v>
      </c>
      <c r="AF34" s="19">
        <f>AE34*$D34*$E34*$F34*$H34*$AF$10</f>
        <v>0</v>
      </c>
      <c r="AG34" s="19">
        <v>0</v>
      </c>
      <c r="AH34" s="19">
        <f>AG34*$D34*$E34*$F34*$H34*$AH$10</f>
        <v>0</v>
      </c>
      <c r="AI34" s="20"/>
      <c r="AJ34" s="19">
        <f>SUM(AI34*$D34*$E34*$F34*$G34*$AJ$10)</f>
        <v>0</v>
      </c>
      <c r="AK34" s="19"/>
      <c r="AL34" s="19">
        <f>SUM(AK34*$D34*$E34*$F34*$G34*$AL$10)</f>
        <v>0</v>
      </c>
      <c r="AM34" s="19">
        <v>0</v>
      </c>
      <c r="AN34" s="19">
        <f>SUM(AM34*$D34*$E34*$F34*$G34*$AN$10)</f>
        <v>0</v>
      </c>
      <c r="AO34" s="19">
        <v>0</v>
      </c>
      <c r="AP34" s="19">
        <f>SUM(AO34*$D34*$E34*$F34*$G34*$AP$10)</f>
        <v>0</v>
      </c>
      <c r="AQ34" s="19"/>
      <c r="AR34" s="19">
        <f>SUM(AQ34*$D34*$E34*$F34*$G34*$AR$10)</f>
        <v>0</v>
      </c>
      <c r="AS34" s="19"/>
      <c r="AT34" s="19">
        <f>SUM(AS34*$D34*$E34*$F34*$G34*$AT$10)</f>
        <v>0</v>
      </c>
      <c r="AU34" s="19"/>
      <c r="AV34" s="19">
        <f>SUM(AU34*$D34*$E34*$F34*$G34*$AV$10)</f>
        <v>0</v>
      </c>
      <c r="AW34" s="19">
        <v>0</v>
      </c>
      <c r="AX34" s="19">
        <f>SUM(AW34*$D34*$E34*$F34*$G34*$AX$10)</f>
        <v>0</v>
      </c>
      <c r="AY34" s="19">
        <v>0</v>
      </c>
      <c r="AZ34" s="19">
        <f>SUM(AY34*$D34*$E34*$F34*$G34*$AZ$10)</f>
        <v>0</v>
      </c>
      <c r="BA34" s="19">
        <v>0</v>
      </c>
      <c r="BB34" s="19">
        <f>SUM(BA34*$D34*$E34*$F34*$G34*$BB$10)</f>
        <v>0</v>
      </c>
      <c r="BC34" s="19">
        <v>0</v>
      </c>
      <c r="BD34" s="19">
        <f>SUM(BC34*$D34*$E34*$F34*$G34*$BD$10)</f>
        <v>0</v>
      </c>
      <c r="BE34" s="19">
        <v>0</v>
      </c>
      <c r="BF34" s="19">
        <f>SUM(BE34*$D34*$E34*$F34*$G34*$BF$10)</f>
        <v>0</v>
      </c>
      <c r="BG34" s="19"/>
      <c r="BH34" s="19">
        <f>SUM(BG34*$D34*$E34*$F34*$G34*$BH$10)</f>
        <v>0</v>
      </c>
      <c r="BI34" s="19">
        <v>0</v>
      </c>
      <c r="BJ34" s="19">
        <f>BI34*$D34*$E34*$F34*$H34*$BJ$10</f>
        <v>0</v>
      </c>
      <c r="BK34" s="19">
        <v>0</v>
      </c>
      <c r="BL34" s="19">
        <f>BK34*$D34*$E34*$F34*$H34*$BL$10</f>
        <v>0</v>
      </c>
      <c r="BM34" s="19">
        <v>0</v>
      </c>
      <c r="BN34" s="19">
        <f>BM34*$D34*$E34*$F34*$H34*$BN$10</f>
        <v>0</v>
      </c>
      <c r="BO34" s="19">
        <v>0</v>
      </c>
      <c r="BP34" s="19">
        <f>BO34*$D34*$E34*$F34*$H34*$BP$10</f>
        <v>0</v>
      </c>
      <c r="BQ34" s="83">
        <v>0</v>
      </c>
      <c r="BR34" s="19">
        <f>BQ34*$D34*$E34*$F34*$H34*$BR$10</f>
        <v>0</v>
      </c>
      <c r="BS34" s="19">
        <v>0</v>
      </c>
      <c r="BT34" s="19">
        <f>BS34*$D34*$E34*$F34*$H34*$BT$10</f>
        <v>0</v>
      </c>
      <c r="BU34" s="19">
        <v>0</v>
      </c>
      <c r="BV34" s="19">
        <f>BU34*$D34*$E34*$F34*$H34*$BV$10</f>
        <v>0</v>
      </c>
      <c r="BW34" s="19"/>
      <c r="BX34" s="19">
        <f>BW34*$D34*$E34*$F34*$H34*$BX$10</f>
        <v>0</v>
      </c>
      <c r="BY34" s="19">
        <v>0</v>
      </c>
      <c r="BZ34" s="19">
        <f>BY34*$D34*$E34*$F34*$H34*$BZ$10</f>
        <v>0</v>
      </c>
      <c r="CA34" s="19">
        <v>0</v>
      </c>
      <c r="CB34" s="19">
        <f>CA34*$D34*$E34*$F34*$H34*$CB$10</f>
        <v>0</v>
      </c>
      <c r="CC34" s="19">
        <v>0</v>
      </c>
      <c r="CD34" s="19">
        <f>CC34*$D34*$E34*$F34*$H34*$CD$10</f>
        <v>0</v>
      </c>
      <c r="CE34" s="19">
        <v>0</v>
      </c>
      <c r="CF34" s="19">
        <f>CE34*$D34*$E34*$F34*$H34*$CF$10</f>
        <v>0</v>
      </c>
      <c r="CG34" s="19"/>
      <c r="CH34" s="19">
        <f>CG34*$D34*$E34*$F34*$H34*$CH$10</f>
        <v>0</v>
      </c>
      <c r="CI34" s="83"/>
      <c r="CJ34" s="19">
        <f>CI34*$D34*$E34*$F34*$H34*$CJ$10</f>
        <v>0</v>
      </c>
      <c r="CK34" s="19">
        <v>0</v>
      </c>
      <c r="CL34" s="19">
        <f>CK34*$D34*$E34*$F34*$H34*$CL$10</f>
        <v>0</v>
      </c>
      <c r="CM34" s="83">
        <v>0</v>
      </c>
      <c r="CN34" s="19">
        <f>CM34*$D34*$E34*$F34*$I34*$CN$10</f>
        <v>0</v>
      </c>
      <c r="CO34" s="19">
        <v>0</v>
      </c>
      <c r="CP34" s="19">
        <f>CO34*$D34*$E34*$F34*$J34*$CP$10</f>
        <v>0</v>
      </c>
      <c r="CQ34" s="19"/>
      <c r="CR34" s="19">
        <f>CQ34*D34*E34*F34</f>
        <v>0</v>
      </c>
      <c r="CS34" s="76">
        <f t="shared" ref="CS34:CT36" si="115">SUM(M34+K34+W34+O34+Q34+Y34+U34+S34+AA34+AE34+AC34+AG34+AI34+AM34+BI34+BO34+AK34+AW34+AY34+CA34+CC34+BY34+CE34+CG34+BS34+BU34+AO34+AQ34+AS34+AU34+BK34+BM34+BQ34+BA34+BC34+BE34+BG34+BW34+CI34+CK34+CM34+CO34+CQ34)</f>
        <v>113</v>
      </c>
      <c r="CT34" s="76">
        <f t="shared" si="115"/>
        <v>25843615.279999997</v>
      </c>
    </row>
    <row r="35" spans="1:98" ht="60" x14ac:dyDescent="0.25">
      <c r="A35" s="74"/>
      <c r="B35" s="75">
        <v>15</v>
      </c>
      <c r="C35" s="15" t="s">
        <v>137</v>
      </c>
      <c r="D35" s="16">
        <v>11480</v>
      </c>
      <c r="E35" s="30">
        <v>10.34</v>
      </c>
      <c r="F35" s="30">
        <v>1</v>
      </c>
      <c r="G35" s="16">
        <v>1.4</v>
      </c>
      <c r="H35" s="16">
        <v>1.68</v>
      </c>
      <c r="I35" s="16">
        <v>2.23</v>
      </c>
      <c r="J35" s="18">
        <v>2.57</v>
      </c>
      <c r="K35" s="34"/>
      <c r="L35" s="19">
        <f>SUM(K35*$D35*$E35*$F35*$G35*$L$10)</f>
        <v>0</v>
      </c>
      <c r="M35" s="34"/>
      <c r="N35" s="19">
        <f t="shared" si="43"/>
        <v>0</v>
      </c>
      <c r="O35" s="34">
        <v>9</v>
      </c>
      <c r="P35" s="19">
        <f>SUM(O35*$D35*$E35*$F35*$G35*$P$10)</f>
        <v>1495660.32</v>
      </c>
      <c r="Q35" s="86"/>
      <c r="R35" s="19">
        <f>SUM(Q35*$D35*$E35*$F35*$G35*$R$10)</f>
        <v>0</v>
      </c>
      <c r="S35" s="34"/>
      <c r="T35" s="19">
        <f>SUM(S35*$D35*$E35*$F35*$G35*$T$10)</f>
        <v>0</v>
      </c>
      <c r="U35" s="19"/>
      <c r="V35" s="19">
        <f>SUM(U35*$D35*$E35*$F35*$G35*$V$10)</f>
        <v>0</v>
      </c>
      <c r="W35" s="20"/>
      <c r="X35" s="19">
        <f t="shared" si="44"/>
        <v>0</v>
      </c>
      <c r="Y35" s="34"/>
      <c r="Z35" s="19">
        <f>SUM(Y35*$D35*$E35*$F35*$G35*$Z$10)</f>
        <v>0</v>
      </c>
      <c r="AA35" s="34"/>
      <c r="AB35" s="19">
        <f>SUM(AA35*$D35*$E35*$F35*$G35*$AB$10)</f>
        <v>0</v>
      </c>
      <c r="AC35" s="34"/>
      <c r="AD35" s="19">
        <f>SUM(AC35*$D35*$E35*$F35*$G35*$AD$10)</f>
        <v>0</v>
      </c>
      <c r="AE35" s="34"/>
      <c r="AF35" s="19">
        <f>AE35*$D35*$E35*$F35*$H35*$AF$10</f>
        <v>0</v>
      </c>
      <c r="AG35" s="34"/>
      <c r="AH35" s="19">
        <f>AG35*$D35*$E35*$F35*$H35*$AH$10</f>
        <v>0</v>
      </c>
      <c r="AI35" s="20"/>
      <c r="AJ35" s="19">
        <f>SUM(AI35*$D35*$E35*$F35*$G35*$AJ$10)</f>
        <v>0</v>
      </c>
      <c r="AK35" s="34"/>
      <c r="AL35" s="19">
        <f>SUM(AK35*$D35*$E35*$F35*$G35*$AL$10)</f>
        <v>0</v>
      </c>
      <c r="AM35" s="34"/>
      <c r="AN35" s="19">
        <f>SUM(AM35*$D35*$E35*$F35*$G35*$AN$10)</f>
        <v>0</v>
      </c>
      <c r="AO35" s="34"/>
      <c r="AP35" s="19">
        <f>SUM(AO35*$D35*$E35*$F35*$G35*$AP$10)</f>
        <v>0</v>
      </c>
      <c r="AQ35" s="34"/>
      <c r="AR35" s="19">
        <f>SUM(AQ35*$D35*$E35*$F35*$G35*$AR$10)</f>
        <v>0</v>
      </c>
      <c r="AS35" s="34"/>
      <c r="AT35" s="19">
        <f>SUM(AS35*$D35*$E35*$F35*$G35*$AT$10)</f>
        <v>0</v>
      </c>
      <c r="AU35" s="34"/>
      <c r="AV35" s="19">
        <f>SUM(AU35*$D35*$E35*$F35*$G35*$AV$10)</f>
        <v>0</v>
      </c>
      <c r="AW35" s="34"/>
      <c r="AX35" s="19">
        <f>SUM(AW35*$D35*$E35*$F35*$G35*$AX$10)</f>
        <v>0</v>
      </c>
      <c r="AY35" s="34"/>
      <c r="AZ35" s="19">
        <f>SUM(AY35*$D35*$E35*$F35*$G35*$AZ$10)</f>
        <v>0</v>
      </c>
      <c r="BA35" s="34"/>
      <c r="BB35" s="19">
        <f>SUM(BA35*$D35*$E35*$F35*$G35*$BB$10)</f>
        <v>0</v>
      </c>
      <c r="BC35" s="34"/>
      <c r="BD35" s="19">
        <f>SUM(BC35*$D35*$E35*$F35*$G35*$BD$10)</f>
        <v>0</v>
      </c>
      <c r="BE35" s="34"/>
      <c r="BF35" s="19">
        <f>SUM(BE35*$D35*$E35*$F35*$G35*$BF$10)</f>
        <v>0</v>
      </c>
      <c r="BG35" s="34"/>
      <c r="BH35" s="19">
        <f>SUM(BG35*$D35*$E35*$F35*$G35*$BH$10)</f>
        <v>0</v>
      </c>
      <c r="BI35" s="34"/>
      <c r="BJ35" s="19">
        <f>BI35*$D35*$E35*$F35*$H35*$BJ$10</f>
        <v>0</v>
      </c>
      <c r="BK35" s="34"/>
      <c r="BL35" s="19">
        <f>BK35*$D35*$E35*$F35*$H35*$BL$10</f>
        <v>0</v>
      </c>
      <c r="BM35" s="34"/>
      <c r="BN35" s="19">
        <f>BM35*$D35*$E35*$F35*$H35*$BN$10</f>
        <v>0</v>
      </c>
      <c r="BO35" s="34"/>
      <c r="BP35" s="19">
        <f>BO35*$D35*$E35*$F35*$H35*$BP$10</f>
        <v>0</v>
      </c>
      <c r="BQ35" s="86"/>
      <c r="BR35" s="19">
        <f>BQ35*$D35*$E35*$F35*$H35*$BR$10</f>
        <v>0</v>
      </c>
      <c r="BS35" s="34"/>
      <c r="BT35" s="19">
        <f>BS35*$D35*$E35*$F35*$H35*$BT$10</f>
        <v>0</v>
      </c>
      <c r="BU35" s="34"/>
      <c r="BV35" s="19">
        <f>BU35*$D35*$E35*$F35*$H35*$BV$10</f>
        <v>0</v>
      </c>
      <c r="BW35" s="34"/>
      <c r="BX35" s="19">
        <f>BW35*$D35*$E35*$F35*$H35*$BX$10</f>
        <v>0</v>
      </c>
      <c r="BY35" s="34"/>
      <c r="BZ35" s="19">
        <f>BY35*$D35*$E35*$F35*$H35*$BZ$10</f>
        <v>0</v>
      </c>
      <c r="CA35" s="34"/>
      <c r="CB35" s="19">
        <f>CA35*$D35*$E35*$F35*$H35*$CB$10</f>
        <v>0</v>
      </c>
      <c r="CC35" s="34"/>
      <c r="CD35" s="19">
        <f>CC35*$D35*$E35*$F35*$H35*$CD$10</f>
        <v>0</v>
      </c>
      <c r="CE35" s="34"/>
      <c r="CF35" s="19">
        <f>CE35*$D35*$E35*$F35*$H35*$CF$10</f>
        <v>0</v>
      </c>
      <c r="CG35" s="34"/>
      <c r="CH35" s="19">
        <f>CG35*$D35*$E35*$F35*$H35*$CH$10</f>
        <v>0</v>
      </c>
      <c r="CI35" s="86"/>
      <c r="CJ35" s="19">
        <f>CI35*$D35*$E35*$F35*$H35*$CJ$10</f>
        <v>0</v>
      </c>
      <c r="CK35" s="34"/>
      <c r="CL35" s="19">
        <f>CK35*$D35*$E35*$F35*$H35*$CL$10</f>
        <v>0</v>
      </c>
      <c r="CM35" s="86"/>
      <c r="CN35" s="19">
        <f>CM35*$D35*$E35*$F35*$I35*$CN$10</f>
        <v>0</v>
      </c>
      <c r="CO35" s="34"/>
      <c r="CP35" s="19">
        <f>CO35*$D35*$E35*$F35*$J35*$CP$10</f>
        <v>0</v>
      </c>
      <c r="CQ35" s="19"/>
      <c r="CR35" s="19">
        <f>CQ35*D35*E35*F35</f>
        <v>0</v>
      </c>
      <c r="CS35" s="76">
        <f t="shared" si="115"/>
        <v>9</v>
      </c>
      <c r="CT35" s="76">
        <f t="shared" si="115"/>
        <v>1495660.32</v>
      </c>
    </row>
    <row r="36" spans="1:98" ht="60" x14ac:dyDescent="0.25">
      <c r="A36" s="74"/>
      <c r="B36" s="75">
        <v>16</v>
      </c>
      <c r="C36" s="22" t="s">
        <v>138</v>
      </c>
      <c r="D36" s="16">
        <v>11480</v>
      </c>
      <c r="E36" s="17">
        <v>7.95</v>
      </c>
      <c r="F36" s="30">
        <v>1</v>
      </c>
      <c r="G36" s="16">
        <v>1.4</v>
      </c>
      <c r="H36" s="16">
        <v>1.68</v>
      </c>
      <c r="I36" s="16">
        <v>2.23</v>
      </c>
      <c r="J36" s="18">
        <v>2.57</v>
      </c>
      <c r="K36" s="34"/>
      <c r="L36" s="19">
        <f>SUM(K36*$D36*$E36*$F36*$G36*$L$10)</f>
        <v>0</v>
      </c>
      <c r="M36" s="34"/>
      <c r="N36" s="19">
        <f t="shared" si="43"/>
        <v>0</v>
      </c>
      <c r="O36" s="34">
        <v>5</v>
      </c>
      <c r="P36" s="19">
        <f>SUM(O36*$D36*$E36*$F36*$G36*$P$10)</f>
        <v>638862</v>
      </c>
      <c r="Q36" s="86"/>
      <c r="R36" s="19">
        <f>SUM(Q36*$D36*$E36*$F36*$G36*$R$10)</f>
        <v>0</v>
      </c>
      <c r="S36" s="34"/>
      <c r="T36" s="19">
        <f>SUM(S36*$D36*$E36*$F36*$G36*$T$10)</f>
        <v>0</v>
      </c>
      <c r="U36" s="19"/>
      <c r="V36" s="19">
        <f>SUM(U36*$D36*$E36*$F36*$G36*$V$10)</f>
        <v>0</v>
      </c>
      <c r="W36" s="20"/>
      <c r="X36" s="19">
        <f t="shared" si="44"/>
        <v>0</v>
      </c>
      <c r="Y36" s="34"/>
      <c r="Z36" s="19">
        <f>SUM(Y36*$D36*$E36*$F36*$G36*$Z$10)</f>
        <v>0</v>
      </c>
      <c r="AA36" s="34"/>
      <c r="AB36" s="19">
        <f>SUM(AA36*$D36*$E36*$F36*$G36*$AB$10)</f>
        <v>0</v>
      </c>
      <c r="AC36" s="34"/>
      <c r="AD36" s="19">
        <f>SUM(AC36*$D36*$E36*$F36*$G36*$AD$10)</f>
        <v>0</v>
      </c>
      <c r="AE36" s="34"/>
      <c r="AF36" s="19">
        <f>AE36*$D36*$E36*$F36*$H36*$AF$10</f>
        <v>0</v>
      </c>
      <c r="AG36" s="34"/>
      <c r="AH36" s="19">
        <f>AG36*$D36*$E36*$F36*$H36*$AH$10</f>
        <v>0</v>
      </c>
      <c r="AI36" s="20"/>
      <c r="AJ36" s="19">
        <f>SUM(AI36*$D36*$E36*$F36*$G36*$AJ$10)</f>
        <v>0</v>
      </c>
      <c r="AK36" s="34"/>
      <c r="AL36" s="19">
        <f>SUM(AK36*$D36*$E36*$F36*$G36*$AL$10)</f>
        <v>0</v>
      </c>
      <c r="AM36" s="34"/>
      <c r="AN36" s="19">
        <f>SUM(AM36*$D36*$E36*$F36*$G36*$AN$10)</f>
        <v>0</v>
      </c>
      <c r="AO36" s="34"/>
      <c r="AP36" s="19">
        <f>SUM(AO36*$D36*$E36*$F36*$G36*$AP$10)</f>
        <v>0</v>
      </c>
      <c r="AQ36" s="34"/>
      <c r="AR36" s="19">
        <f>SUM(AQ36*$D36*$E36*$F36*$G36*$AR$10)</f>
        <v>0</v>
      </c>
      <c r="AS36" s="34"/>
      <c r="AT36" s="19">
        <f>SUM(AS36*$D36*$E36*$F36*$G36*$AT$10)</f>
        <v>0</v>
      </c>
      <c r="AU36" s="34"/>
      <c r="AV36" s="19">
        <f>SUM(AU36*$D36*$E36*$F36*$G36*$AV$10)</f>
        <v>0</v>
      </c>
      <c r="AW36" s="34"/>
      <c r="AX36" s="19">
        <f>SUM(AW36*$D36*$E36*$F36*$G36*$AX$10)</f>
        <v>0</v>
      </c>
      <c r="AY36" s="34"/>
      <c r="AZ36" s="19">
        <f>SUM(AY36*$D36*$E36*$F36*$G36*$AZ$10)</f>
        <v>0</v>
      </c>
      <c r="BA36" s="34"/>
      <c r="BB36" s="19">
        <f>SUM(BA36*$D36*$E36*$F36*$G36*$BB$10)</f>
        <v>0</v>
      </c>
      <c r="BC36" s="34"/>
      <c r="BD36" s="19">
        <f>SUM(BC36*$D36*$E36*$F36*$G36*$BD$10)</f>
        <v>0</v>
      </c>
      <c r="BE36" s="34"/>
      <c r="BF36" s="19">
        <f>SUM(BE36*$D36*$E36*$F36*$G36*$BF$10)</f>
        <v>0</v>
      </c>
      <c r="BG36" s="34"/>
      <c r="BH36" s="19">
        <f>SUM(BG36*$D36*$E36*$F36*$G36*$BH$10)</f>
        <v>0</v>
      </c>
      <c r="BI36" s="34"/>
      <c r="BJ36" s="19">
        <f>BI36*$D36*$E36*$F36*$H36*$BJ$10</f>
        <v>0</v>
      </c>
      <c r="BK36" s="34"/>
      <c r="BL36" s="19">
        <f>BK36*$D36*$E36*$F36*$H36*$BL$10</f>
        <v>0</v>
      </c>
      <c r="BM36" s="34"/>
      <c r="BN36" s="19">
        <f>BM36*$D36*$E36*$F36*$H36*$BN$10</f>
        <v>0</v>
      </c>
      <c r="BO36" s="34"/>
      <c r="BP36" s="19">
        <f>BO36*$D36*$E36*$F36*$H36*$BP$10</f>
        <v>0</v>
      </c>
      <c r="BQ36" s="86"/>
      <c r="BR36" s="19">
        <f>BQ36*$D36*$E36*$F36*$H36*$BR$10</f>
        <v>0</v>
      </c>
      <c r="BS36" s="34"/>
      <c r="BT36" s="19">
        <f>BS36*$D36*$E36*$F36*$H36*$BT$10</f>
        <v>0</v>
      </c>
      <c r="BU36" s="34"/>
      <c r="BV36" s="19">
        <f>BU36*$D36*$E36*$F36*$H36*$BV$10</f>
        <v>0</v>
      </c>
      <c r="BW36" s="34"/>
      <c r="BX36" s="19">
        <f>BW36*$D36*$E36*$F36*$H36*$BX$10</f>
        <v>0</v>
      </c>
      <c r="BY36" s="34"/>
      <c r="BZ36" s="19">
        <f>BY36*$D36*$E36*$F36*$H36*$BZ$10</f>
        <v>0</v>
      </c>
      <c r="CA36" s="34"/>
      <c r="CB36" s="19">
        <f>CA36*$D36*$E36*$F36*$H36*$CB$10</f>
        <v>0</v>
      </c>
      <c r="CC36" s="34"/>
      <c r="CD36" s="19">
        <f>CC36*$D36*$E36*$F36*$H36*$CD$10</f>
        <v>0</v>
      </c>
      <c r="CE36" s="34"/>
      <c r="CF36" s="19">
        <f>CE36*$D36*$E36*$F36*$H36*$CF$10</f>
        <v>0</v>
      </c>
      <c r="CG36" s="34"/>
      <c r="CH36" s="19">
        <f>CG36*$D36*$E36*$F36*$H36*$CH$10</f>
        <v>0</v>
      </c>
      <c r="CI36" s="86"/>
      <c r="CJ36" s="19">
        <f>CI36*$D36*$E36*$F36*$H36*$CJ$10</f>
        <v>0</v>
      </c>
      <c r="CK36" s="34"/>
      <c r="CL36" s="19">
        <f>CK36*$D36*$E36*$F36*$H36*$CL$10</f>
        <v>0</v>
      </c>
      <c r="CM36" s="86"/>
      <c r="CN36" s="19">
        <f>CM36*$D36*$E36*$F36*$I36*$CN$10</f>
        <v>0</v>
      </c>
      <c r="CO36" s="34"/>
      <c r="CP36" s="19">
        <f>CO36*$D36*$E36*$F36*$J36*$CP$10</f>
        <v>0</v>
      </c>
      <c r="CQ36" s="19"/>
      <c r="CR36" s="19">
        <f>CQ36*D36*E36*F36</f>
        <v>0</v>
      </c>
      <c r="CS36" s="76">
        <f t="shared" si="115"/>
        <v>5</v>
      </c>
      <c r="CT36" s="76">
        <f t="shared" si="115"/>
        <v>638862</v>
      </c>
    </row>
    <row r="37" spans="1:98" s="46" customFormat="1" x14ac:dyDescent="0.25">
      <c r="A37" s="74">
        <v>9</v>
      </c>
      <c r="B37" s="74"/>
      <c r="C37" s="12" t="s">
        <v>139</v>
      </c>
      <c r="D37" s="16">
        <v>11480</v>
      </c>
      <c r="E37" s="31">
        <v>1.42</v>
      </c>
      <c r="F37" s="14">
        <v>1</v>
      </c>
      <c r="G37" s="35"/>
      <c r="H37" s="35"/>
      <c r="I37" s="35"/>
      <c r="J37" s="18">
        <v>2.57</v>
      </c>
      <c r="K37" s="32">
        <f t="shared" ref="K37" si="116">SUM(K38:K39)</f>
        <v>0</v>
      </c>
      <c r="L37" s="32">
        <f>SUM(L38:L39)</f>
        <v>0</v>
      </c>
      <c r="M37" s="32">
        <f t="shared" ref="M37:BQ37" si="117">SUM(M38:M39)</f>
        <v>0</v>
      </c>
      <c r="N37" s="32">
        <f t="shared" si="117"/>
        <v>0</v>
      </c>
      <c r="O37" s="32">
        <f t="shared" si="117"/>
        <v>0</v>
      </c>
      <c r="P37" s="32">
        <f>SUM(P38:P39)</f>
        <v>0</v>
      </c>
      <c r="Q37" s="33">
        <f t="shared" ref="Q37" si="118">SUM(Q38:Q39)</f>
        <v>0</v>
      </c>
      <c r="R37" s="32">
        <f>SUM(R38:R39)</f>
        <v>0</v>
      </c>
      <c r="S37" s="32">
        <f t="shared" ref="S37" si="119">SUM(S38:S39)</f>
        <v>0</v>
      </c>
      <c r="T37" s="32">
        <f>SUM(T38:T39)</f>
        <v>0</v>
      </c>
      <c r="U37" s="32">
        <f t="shared" ref="U37" si="120">SUM(U38:U39)</f>
        <v>0</v>
      </c>
      <c r="V37" s="32">
        <f>SUM(V38:V39)</f>
        <v>0</v>
      </c>
      <c r="W37" s="32">
        <f t="shared" ref="W37" si="121">SUM(W38:W39)</f>
        <v>0</v>
      </c>
      <c r="X37" s="32">
        <f t="shared" si="117"/>
        <v>0</v>
      </c>
      <c r="Y37" s="32">
        <f t="shared" si="117"/>
        <v>0</v>
      </c>
      <c r="Z37" s="32">
        <f t="shared" si="117"/>
        <v>0</v>
      </c>
      <c r="AA37" s="32">
        <f t="shared" si="117"/>
        <v>0</v>
      </c>
      <c r="AB37" s="32">
        <f t="shared" si="117"/>
        <v>0</v>
      </c>
      <c r="AC37" s="32">
        <f t="shared" si="117"/>
        <v>0</v>
      </c>
      <c r="AD37" s="32">
        <f>SUM(AD38:AD39)</f>
        <v>0</v>
      </c>
      <c r="AE37" s="32">
        <f t="shared" ref="AE37" si="122">SUM(AE38:AE39)</f>
        <v>0</v>
      </c>
      <c r="AF37" s="32">
        <f t="shared" si="117"/>
        <v>0</v>
      </c>
      <c r="AG37" s="32">
        <f t="shared" si="117"/>
        <v>0</v>
      </c>
      <c r="AH37" s="32">
        <f t="shared" si="117"/>
        <v>0</v>
      </c>
      <c r="AI37" s="32">
        <f t="shared" si="117"/>
        <v>0</v>
      </c>
      <c r="AJ37" s="32">
        <f t="shared" si="117"/>
        <v>0</v>
      </c>
      <c r="AK37" s="32">
        <f t="shared" si="117"/>
        <v>0</v>
      </c>
      <c r="AL37" s="32">
        <f>SUM(AL38:AL39)</f>
        <v>0</v>
      </c>
      <c r="AM37" s="32">
        <f t="shared" ref="AM37" si="123">SUM(AM38:AM39)</f>
        <v>0</v>
      </c>
      <c r="AN37" s="32">
        <f t="shared" si="117"/>
        <v>0</v>
      </c>
      <c r="AO37" s="32">
        <f t="shared" si="117"/>
        <v>0</v>
      </c>
      <c r="AP37" s="32">
        <f>SUM(AP38:AP39)</f>
        <v>0</v>
      </c>
      <c r="AQ37" s="32">
        <f t="shared" ref="AQ37" si="124">SUM(AQ38:AQ39)</f>
        <v>0</v>
      </c>
      <c r="AR37" s="32">
        <f>SUM(AR38:AR39)</f>
        <v>0</v>
      </c>
      <c r="AS37" s="32">
        <f t="shared" ref="AS37" si="125">SUM(AS38:AS39)</f>
        <v>0</v>
      </c>
      <c r="AT37" s="32">
        <f>SUM(AT38:AT39)</f>
        <v>0</v>
      </c>
      <c r="AU37" s="32">
        <f t="shared" ref="AU37" si="126">SUM(AU38:AU39)</f>
        <v>0</v>
      </c>
      <c r="AV37" s="32">
        <f>SUM(AV38:AV39)</f>
        <v>0</v>
      </c>
      <c r="AW37" s="32">
        <f>SUM(AW38:AW39)</f>
        <v>0</v>
      </c>
      <c r="AX37" s="32">
        <f>SUM(AX38:AX39)</f>
        <v>0</v>
      </c>
      <c r="AY37" s="32">
        <f>SUM(AY38:AY39)</f>
        <v>0</v>
      </c>
      <c r="AZ37" s="32">
        <f>SUM(AZ38:AZ39)</f>
        <v>0</v>
      </c>
      <c r="BA37" s="32">
        <f t="shared" ref="BA37" si="127">SUM(BA38:BA39)</f>
        <v>0</v>
      </c>
      <c r="BB37" s="32">
        <f>SUM(BB38:BB39)</f>
        <v>0</v>
      </c>
      <c r="BC37" s="32">
        <f t="shared" ref="BC37" si="128">SUM(BC38:BC39)</f>
        <v>0</v>
      </c>
      <c r="BD37" s="32">
        <f>SUM(BD38:BD39)</f>
        <v>0</v>
      </c>
      <c r="BE37" s="32">
        <f t="shared" ref="BE37" si="129">SUM(BE38:BE39)</f>
        <v>0</v>
      </c>
      <c r="BF37" s="32">
        <f>SUM(BF38:BF39)</f>
        <v>0</v>
      </c>
      <c r="BG37" s="32">
        <f>SUM(BG38:BG39)</f>
        <v>0</v>
      </c>
      <c r="BH37" s="32">
        <f>SUM(BH38:BH39)</f>
        <v>0</v>
      </c>
      <c r="BI37" s="32">
        <f t="shared" ref="BI37" si="130">SUM(BI38:BI39)</f>
        <v>0</v>
      </c>
      <c r="BJ37" s="32">
        <f t="shared" si="117"/>
        <v>0</v>
      </c>
      <c r="BK37" s="32">
        <f t="shared" si="117"/>
        <v>0</v>
      </c>
      <c r="BL37" s="32">
        <f>SUM(BL38:BL39)</f>
        <v>0</v>
      </c>
      <c r="BM37" s="32">
        <f t="shared" ref="BM37" si="131">SUM(BM38:BM39)</f>
        <v>0</v>
      </c>
      <c r="BN37" s="32">
        <f>SUM(BN38:BN39)</f>
        <v>0</v>
      </c>
      <c r="BO37" s="32">
        <f t="shared" ref="BO37" si="132">SUM(BO38:BO39)</f>
        <v>0</v>
      </c>
      <c r="BP37" s="32">
        <f t="shared" si="117"/>
        <v>0</v>
      </c>
      <c r="BQ37" s="33">
        <f t="shared" si="117"/>
        <v>0</v>
      </c>
      <c r="BR37" s="32">
        <f>SUM(BR38:BR39)</f>
        <v>0</v>
      </c>
      <c r="BS37" s="32">
        <f>SUM(BS38:BS39)</f>
        <v>3</v>
      </c>
      <c r="BT37" s="32">
        <f>SUM(BT38:BT39)</f>
        <v>79845.695999999996</v>
      </c>
      <c r="BU37" s="32">
        <f>SUM(BU38:BU39)</f>
        <v>0</v>
      </c>
      <c r="BV37" s="32">
        <f>SUM(BV38:BV39)</f>
        <v>0</v>
      </c>
      <c r="BW37" s="32">
        <f t="shared" ref="BW37" si="133">SUM(BW38:BW39)</f>
        <v>0</v>
      </c>
      <c r="BX37" s="32">
        <f>SUM(BX38:BX39)</f>
        <v>0</v>
      </c>
      <c r="BY37" s="32">
        <f>SUM(BY38:BY39)</f>
        <v>1</v>
      </c>
      <c r="BZ37" s="32">
        <f>SUM(BZ38:BZ39)</f>
        <v>26615.232</v>
      </c>
      <c r="CA37" s="32">
        <f t="shared" ref="CA37:CT37" si="134">SUM(CA38:CA39)</f>
        <v>0</v>
      </c>
      <c r="CB37" s="32">
        <f t="shared" si="134"/>
        <v>0</v>
      </c>
      <c r="CC37" s="32">
        <f t="shared" si="134"/>
        <v>0</v>
      </c>
      <c r="CD37" s="32">
        <f t="shared" si="134"/>
        <v>0</v>
      </c>
      <c r="CE37" s="32">
        <f t="shared" si="134"/>
        <v>0</v>
      </c>
      <c r="CF37" s="32">
        <f t="shared" si="134"/>
        <v>0</v>
      </c>
      <c r="CG37" s="32">
        <f t="shared" si="134"/>
        <v>0</v>
      </c>
      <c r="CH37" s="32">
        <f t="shared" si="134"/>
        <v>0</v>
      </c>
      <c r="CI37" s="33">
        <f t="shared" si="134"/>
        <v>0</v>
      </c>
      <c r="CJ37" s="32">
        <f t="shared" si="134"/>
        <v>0</v>
      </c>
      <c r="CK37" s="32">
        <f t="shared" si="134"/>
        <v>0</v>
      </c>
      <c r="CL37" s="32">
        <f t="shared" si="134"/>
        <v>0</v>
      </c>
      <c r="CM37" s="33">
        <v>0</v>
      </c>
      <c r="CN37" s="32">
        <f t="shared" si="134"/>
        <v>0</v>
      </c>
      <c r="CO37" s="32">
        <f t="shared" si="134"/>
        <v>0</v>
      </c>
      <c r="CP37" s="32">
        <f t="shared" si="134"/>
        <v>0</v>
      </c>
      <c r="CQ37" s="32">
        <f t="shared" si="134"/>
        <v>0</v>
      </c>
      <c r="CR37" s="32">
        <f t="shared" si="134"/>
        <v>0</v>
      </c>
      <c r="CS37" s="34">
        <f t="shared" si="134"/>
        <v>4</v>
      </c>
      <c r="CT37" s="34">
        <f t="shared" si="134"/>
        <v>106460.928</v>
      </c>
    </row>
    <row r="38" spans="1:98" ht="30" x14ac:dyDescent="0.25">
      <c r="A38" s="74"/>
      <c r="B38" s="75">
        <v>17</v>
      </c>
      <c r="C38" s="22" t="s">
        <v>140</v>
      </c>
      <c r="D38" s="16">
        <v>11480</v>
      </c>
      <c r="E38" s="17">
        <v>1.38</v>
      </c>
      <c r="F38" s="49">
        <v>1</v>
      </c>
      <c r="G38" s="16">
        <v>1.4</v>
      </c>
      <c r="H38" s="16">
        <v>1.68</v>
      </c>
      <c r="I38" s="16">
        <v>2.23</v>
      </c>
      <c r="J38" s="18">
        <v>2.57</v>
      </c>
      <c r="K38" s="19"/>
      <c r="L38" s="19">
        <f>SUM(K38*$D38*$E38*$F38*$G38*$L$10)</f>
        <v>0</v>
      </c>
      <c r="M38" s="19"/>
      <c r="N38" s="19">
        <f t="shared" si="43"/>
        <v>0</v>
      </c>
      <c r="O38" s="19"/>
      <c r="P38" s="19">
        <f>SUM(O38*$D38*$E38*$F38*$G38*$P$10)</f>
        <v>0</v>
      </c>
      <c r="Q38" s="83"/>
      <c r="R38" s="19">
        <f>SUM(Q38*$D38*$E38*$F38*$G38*$R$10)</f>
        <v>0</v>
      </c>
      <c r="S38" s="19"/>
      <c r="T38" s="19">
        <f>SUM(S38*$D38*$E38*$F38*$G38*$T$10)</f>
        <v>0</v>
      </c>
      <c r="U38" s="19"/>
      <c r="V38" s="19">
        <f>SUM(U38*$D38*$E38*$F38*$G38*$V$10)</f>
        <v>0</v>
      </c>
      <c r="W38" s="20"/>
      <c r="X38" s="19">
        <f t="shared" si="44"/>
        <v>0</v>
      </c>
      <c r="Y38" s="19"/>
      <c r="Z38" s="19">
        <f>SUM(Y38*$D38*$E38*$F38*$G38*$Z$10)</f>
        <v>0</v>
      </c>
      <c r="AA38" s="19"/>
      <c r="AB38" s="19">
        <f>SUM(AA38*$D38*$E38*$F38*$G38*$AB$10)</f>
        <v>0</v>
      </c>
      <c r="AC38" s="19"/>
      <c r="AD38" s="19">
        <f>SUM(AC38*$D38*$E38*$F38*$G38*$AD$10)</f>
        <v>0</v>
      </c>
      <c r="AE38" s="19"/>
      <c r="AF38" s="19">
        <f>AE38*$D38*$E38*$F38*$H38*$AF$10</f>
        <v>0</v>
      </c>
      <c r="AG38" s="19"/>
      <c r="AH38" s="19">
        <f>AG38*$D38*$E38*$F38*$H38*$AH$10</f>
        <v>0</v>
      </c>
      <c r="AI38" s="20"/>
      <c r="AJ38" s="19">
        <f>SUM(AI38*$D38*$E38*$F38*$G38*$AJ$10)</f>
        <v>0</v>
      </c>
      <c r="AK38" s="19"/>
      <c r="AL38" s="19">
        <f>SUM(AK38*$D38*$E38*$F38*$G38*$AL$10)</f>
        <v>0</v>
      </c>
      <c r="AM38" s="19"/>
      <c r="AN38" s="19">
        <f>SUM(AM38*$D38*$E38*$F38*$G38*$AN$10)</f>
        <v>0</v>
      </c>
      <c r="AO38" s="19"/>
      <c r="AP38" s="19">
        <f>SUM(AO38*$D38*$E38*$F38*$G38*$AP$10)</f>
        <v>0</v>
      </c>
      <c r="AQ38" s="19"/>
      <c r="AR38" s="19">
        <f>SUM(AQ38*$D38*$E38*$F38*$G38*$AR$10)</f>
        <v>0</v>
      </c>
      <c r="AS38" s="19"/>
      <c r="AT38" s="19">
        <f>SUM(AS38*$D38*$E38*$F38*$G38*$AT$10)</f>
        <v>0</v>
      </c>
      <c r="AU38" s="19"/>
      <c r="AV38" s="19">
        <f>SUM(AU38*$D38*$E38*$F38*$G38*$AV$10)</f>
        <v>0</v>
      </c>
      <c r="AW38" s="19"/>
      <c r="AX38" s="19">
        <f>SUM(AW38*$D38*$E38*$F38*$G38*$AX$10)</f>
        <v>0</v>
      </c>
      <c r="AY38" s="19"/>
      <c r="AZ38" s="19">
        <f>SUM(AY38*$D38*$E38*$F38*$G38*$AZ$10)</f>
        <v>0</v>
      </c>
      <c r="BA38" s="19"/>
      <c r="BB38" s="19">
        <f>SUM(BA38*$D38*$E38*$F38*$G38*$BB$10)</f>
        <v>0</v>
      </c>
      <c r="BC38" s="19"/>
      <c r="BD38" s="19">
        <f>SUM(BC38*$D38*$E38*$F38*$G38*$BD$10)</f>
        <v>0</v>
      </c>
      <c r="BE38" s="19"/>
      <c r="BF38" s="19">
        <f>SUM(BE38*$D38*$E38*$F38*$G38*$BF$10)</f>
        <v>0</v>
      </c>
      <c r="BG38" s="19"/>
      <c r="BH38" s="19">
        <f>SUM(BG38*$D38*$E38*$F38*$G38*$BH$10)</f>
        <v>0</v>
      </c>
      <c r="BI38" s="19"/>
      <c r="BJ38" s="19">
        <f>BI38*$D38*$E38*$F38*$H38*$BJ$10</f>
        <v>0</v>
      </c>
      <c r="BK38" s="19"/>
      <c r="BL38" s="19">
        <f>BK38*$D38*$E38*$F38*$H38*$BL$10</f>
        <v>0</v>
      </c>
      <c r="BM38" s="19"/>
      <c r="BN38" s="19">
        <f>BM38*$D38*$E38*$F38*$H38*$BN$10</f>
        <v>0</v>
      </c>
      <c r="BO38" s="19"/>
      <c r="BP38" s="19">
        <f>BO38*$D38*$E38*$F38*$H38*$BP$10</f>
        <v>0</v>
      </c>
      <c r="BQ38" s="83"/>
      <c r="BR38" s="19">
        <f>BQ38*$D38*$E38*$F38*$H38*$BR$10</f>
        <v>0</v>
      </c>
      <c r="BS38" s="84">
        <v>3</v>
      </c>
      <c r="BT38" s="19">
        <f>BS38*$D38*$E38*$F38*$H38*$BT$10</f>
        <v>79845.695999999996</v>
      </c>
      <c r="BU38" s="19"/>
      <c r="BV38" s="19">
        <f>BU38*$D38*$E38*$F38*$H38*$BV$10</f>
        <v>0</v>
      </c>
      <c r="BW38" s="19"/>
      <c r="BX38" s="19">
        <f>BW38*$D38*$E38*$F38*$H38*$BX$10</f>
        <v>0</v>
      </c>
      <c r="BY38" s="19">
        <v>1</v>
      </c>
      <c r="BZ38" s="19">
        <f>BY38*$D38*$E38*$F38*$H38*$BZ$10</f>
        <v>26615.232</v>
      </c>
      <c r="CA38" s="19"/>
      <c r="CB38" s="19">
        <f>CA38*$D38*$E38*$F38*$H38*$CB$10</f>
        <v>0</v>
      </c>
      <c r="CC38" s="19"/>
      <c r="CD38" s="19">
        <f>CC38*$D38*$E38*$F38*$H38*$CD$10</f>
        <v>0</v>
      </c>
      <c r="CE38" s="19"/>
      <c r="CF38" s="19">
        <f>CE38*$D38*$E38*$F38*$H38*$CF$10</f>
        <v>0</v>
      </c>
      <c r="CG38" s="84"/>
      <c r="CH38" s="19">
        <f>CG38*$D38*$E38*$F38*$H38*$CH$10</f>
        <v>0</v>
      </c>
      <c r="CI38" s="83"/>
      <c r="CJ38" s="19">
        <f>CI38*$D38*$E38*$F38*$H38*$CJ$10</f>
        <v>0</v>
      </c>
      <c r="CK38" s="19"/>
      <c r="CL38" s="19">
        <f>CK38*$D38*$E38*$F38*$H38*$CL$10</f>
        <v>0</v>
      </c>
      <c r="CM38" s="83"/>
      <c r="CN38" s="19">
        <f>CM38*$D38*$E38*$F38*$I38*$CN$10</f>
        <v>0</v>
      </c>
      <c r="CO38" s="19"/>
      <c r="CP38" s="19">
        <f>CO38*$D38*$E38*$F38*$J38*$CP$10</f>
        <v>0</v>
      </c>
      <c r="CQ38" s="19"/>
      <c r="CR38" s="19">
        <f>CQ38*D38*E38*F38</f>
        <v>0</v>
      </c>
      <c r="CS38" s="76">
        <f>SUM(M38+K38+W38+O38+Q38+Y38+U38+S38+AA38+AE38+AC38+AG38+AI38+AM38+BI38+BO38+AK38+AW38+AY38+CA38+CC38+BY38+CE38+CG38+BS38+BU38+AO38+AQ38+AS38+AU38+BK38+BM38+BQ38+BA38+BC38+BE38+BG38+BW38+CI38+CK38+CM38+CO38+CQ38)</f>
        <v>4</v>
      </c>
      <c r="CT38" s="76">
        <f>SUM(N38+L38+X38+P38+R38+Z38+V38+T38+AB38+AF38+AD38+AH38+AJ38+AN38+BJ38+BP38+AL38+AX38+AZ38+CB38+CD38+BZ38+CF38+CH38+BT38+BV38+AP38+AR38+AT38+AV38+BL38+BN38+BR38+BB38+BD38+BF38+BH38+BX38+CJ38+CL38+CN38+CP38+CR38)</f>
        <v>106460.928</v>
      </c>
    </row>
    <row r="39" spans="1:98" ht="30" x14ac:dyDescent="0.25">
      <c r="A39" s="74"/>
      <c r="B39" s="75">
        <v>18</v>
      </c>
      <c r="C39" s="22" t="s">
        <v>141</v>
      </c>
      <c r="D39" s="16">
        <v>11480</v>
      </c>
      <c r="E39" s="30">
        <v>2.09</v>
      </c>
      <c r="F39" s="49">
        <v>1</v>
      </c>
      <c r="G39" s="16">
        <v>1.4</v>
      </c>
      <c r="H39" s="16">
        <v>1.68</v>
      </c>
      <c r="I39" s="16">
        <v>2.23</v>
      </c>
      <c r="J39" s="18">
        <v>2.57</v>
      </c>
      <c r="K39" s="34"/>
      <c r="L39" s="19">
        <f>SUM(K39*$D39*$E39*$F39*$G39*$L$10)</f>
        <v>0</v>
      </c>
      <c r="M39" s="34"/>
      <c r="N39" s="19">
        <f t="shared" si="43"/>
        <v>0</v>
      </c>
      <c r="O39" s="34"/>
      <c r="P39" s="19">
        <f>SUM(O39*$D39*$E39*$F39*$G39*$P$10)</f>
        <v>0</v>
      </c>
      <c r="Q39" s="86"/>
      <c r="R39" s="19">
        <f>SUM(Q39*$D39*$E39*$F39*$G39*$R$10)</f>
        <v>0</v>
      </c>
      <c r="S39" s="34"/>
      <c r="T39" s="19">
        <f>SUM(S39*$D39*$E39*$F39*$G39*$T$10)</f>
        <v>0</v>
      </c>
      <c r="U39" s="19"/>
      <c r="V39" s="19">
        <f>SUM(U39*$D39*$E39*$F39*$G39*$V$10)</f>
        <v>0</v>
      </c>
      <c r="W39" s="20"/>
      <c r="X39" s="19">
        <f t="shared" si="44"/>
        <v>0</v>
      </c>
      <c r="Y39" s="34"/>
      <c r="Z39" s="19">
        <f>SUM(Y39*$D39*$E39*$F39*$G39*$Z$10)</f>
        <v>0</v>
      </c>
      <c r="AA39" s="34"/>
      <c r="AB39" s="19">
        <f>SUM(AA39*$D39*$E39*$F39*$G39*$AB$10)</f>
        <v>0</v>
      </c>
      <c r="AC39" s="34"/>
      <c r="AD39" s="19">
        <f>SUM(AC39*$D39*$E39*$F39*$G39*$AD$10)</f>
        <v>0</v>
      </c>
      <c r="AE39" s="34"/>
      <c r="AF39" s="19">
        <f>AE39*$D39*$E39*$F39*$H39*$AF$10</f>
        <v>0</v>
      </c>
      <c r="AG39" s="34"/>
      <c r="AH39" s="19">
        <f>AG39*$D39*$E39*$F39*$H39*$AH$10</f>
        <v>0</v>
      </c>
      <c r="AI39" s="20"/>
      <c r="AJ39" s="19">
        <f>SUM(AI39*$D39*$E39*$F39*$G39*$AJ$10)</f>
        <v>0</v>
      </c>
      <c r="AK39" s="34"/>
      <c r="AL39" s="19">
        <f>SUM(AK39*$D39*$E39*$F39*$G39*$AL$10)</f>
        <v>0</v>
      </c>
      <c r="AM39" s="34"/>
      <c r="AN39" s="19">
        <f>SUM(AM39*$D39*$E39*$F39*$G39*$AN$10)</f>
        <v>0</v>
      </c>
      <c r="AO39" s="34"/>
      <c r="AP39" s="19">
        <f>SUM(AO39*$D39*$E39*$F39*$G39*$AP$10)</f>
        <v>0</v>
      </c>
      <c r="AQ39" s="34"/>
      <c r="AR39" s="19">
        <f>SUM(AQ39*$D39*$E39*$F39*$G39*$AR$10)</f>
        <v>0</v>
      </c>
      <c r="AS39" s="34"/>
      <c r="AT39" s="19">
        <f>SUM(AS39*$D39*$E39*$F39*$G39*$AT$10)</f>
        <v>0</v>
      </c>
      <c r="AU39" s="34"/>
      <c r="AV39" s="19">
        <f>SUM(AU39*$D39*$E39*$F39*$G39*$AV$10)</f>
        <v>0</v>
      </c>
      <c r="AW39" s="34"/>
      <c r="AX39" s="19">
        <f>SUM(AW39*$D39*$E39*$F39*$G39*$AX$10)</f>
        <v>0</v>
      </c>
      <c r="AY39" s="34"/>
      <c r="AZ39" s="19">
        <f>SUM(AY39*$D39*$E39*$F39*$G39*$AZ$10)</f>
        <v>0</v>
      </c>
      <c r="BA39" s="34"/>
      <c r="BB39" s="19">
        <f>SUM(BA39*$D39*$E39*$F39*$G39*$BB$10)</f>
        <v>0</v>
      </c>
      <c r="BC39" s="34"/>
      <c r="BD39" s="19">
        <f>SUM(BC39*$D39*$E39*$F39*$G39*$BD$10)</f>
        <v>0</v>
      </c>
      <c r="BE39" s="34"/>
      <c r="BF39" s="19">
        <f>SUM(BE39*$D39*$E39*$F39*$G39*$BF$10)</f>
        <v>0</v>
      </c>
      <c r="BG39" s="34"/>
      <c r="BH39" s="19">
        <f>SUM(BG39*$D39*$E39*$F39*$G39*$BH$10)</f>
        <v>0</v>
      </c>
      <c r="BI39" s="34"/>
      <c r="BJ39" s="19">
        <f>BI39*$D39*$E39*$F39*$H39*$BJ$10</f>
        <v>0</v>
      </c>
      <c r="BK39" s="34"/>
      <c r="BL39" s="19">
        <f>BK39*$D39*$E39*$F39*$H39*$BL$10</f>
        <v>0</v>
      </c>
      <c r="BM39" s="34"/>
      <c r="BN39" s="19">
        <f>BM39*$D39*$E39*$F39*$H39*$BN$10</f>
        <v>0</v>
      </c>
      <c r="BO39" s="34"/>
      <c r="BP39" s="19">
        <f>BO39*$D39*$E39*$F39*$H39*$BP$10</f>
        <v>0</v>
      </c>
      <c r="BQ39" s="86"/>
      <c r="BR39" s="19">
        <f>BQ39*$D39*$E39*$F39*$H39*$BR$10</f>
        <v>0</v>
      </c>
      <c r="BS39" s="87"/>
      <c r="BT39" s="19">
        <f>BS39*$D39*$E39*$F39*$H39*$BT$10</f>
        <v>0</v>
      </c>
      <c r="BU39" s="34"/>
      <c r="BV39" s="19">
        <f>BU39*$D39*$E39*$F39*$H39*$BV$10</f>
        <v>0</v>
      </c>
      <c r="BW39" s="34"/>
      <c r="BX39" s="19">
        <f>BW39*$D39*$E39*$F39*$H39*$BX$10</f>
        <v>0</v>
      </c>
      <c r="BY39" s="34"/>
      <c r="BZ39" s="19">
        <f>BY39*$D39*$E39*$F39*$H39*$BZ$10</f>
        <v>0</v>
      </c>
      <c r="CA39" s="34"/>
      <c r="CB39" s="19">
        <f>CA39*$D39*$E39*$F39*$H39*$CB$10</f>
        <v>0</v>
      </c>
      <c r="CC39" s="34"/>
      <c r="CD39" s="19">
        <f>CC39*$D39*$E39*$F39*$H39*$CD$10</f>
        <v>0</v>
      </c>
      <c r="CE39" s="34"/>
      <c r="CF39" s="19">
        <f>CE39*$D39*$E39*$F39*$H39*$CF$10</f>
        <v>0</v>
      </c>
      <c r="CG39" s="34"/>
      <c r="CH39" s="19">
        <f>CG39*$D39*$E39*$F39*$H39*$CH$10</f>
        <v>0</v>
      </c>
      <c r="CI39" s="86"/>
      <c r="CJ39" s="19">
        <f>CI39*$D39*$E39*$F39*$H39*$CJ$10</f>
        <v>0</v>
      </c>
      <c r="CK39" s="34"/>
      <c r="CL39" s="19">
        <f>CK39*$D39*$E39*$F39*$H39*$CL$10</f>
        <v>0</v>
      </c>
      <c r="CM39" s="86"/>
      <c r="CN39" s="19">
        <f>CM39*$D39*$E39*$F39*$I39*$CN$10</f>
        <v>0</v>
      </c>
      <c r="CO39" s="34"/>
      <c r="CP39" s="19">
        <f>CO39*$D39*$E39*$F39*$J39*$CP$10</f>
        <v>0</v>
      </c>
      <c r="CQ39" s="19"/>
      <c r="CR39" s="19">
        <f>CQ39*D39*E39*F39</f>
        <v>0</v>
      </c>
      <c r="CS39" s="76">
        <f>SUM(M39+K39+W39+O39+Q39+Y39+U39+S39+AA39+AE39+AC39+AG39+AI39+AM39+BI39+BO39+AK39+AW39+AY39+CA39+CC39+BY39+CE39+CG39+BS39+BU39+AO39+AQ39+AS39+AU39+BK39+BM39+BQ39+BA39+BC39+BE39+BG39+BW39+CI39+CK39+CM39+CO39+CQ39)</f>
        <v>0</v>
      </c>
      <c r="CT39" s="76">
        <f>SUM(N39+L39+X39+P39+R39+Z39+V39+T39+AB39+AF39+AD39+AH39+AJ39+AN39+BJ39+BP39+AL39+AX39+AZ39+CB39+CD39+BZ39+CF39+CH39+BT39+BV39+AP39+AR39+AT39+AV39+BL39+BN39+BR39+BB39+BD39+BF39+BH39+BX39+CJ39+CL39+CN39+CP39+CR39)</f>
        <v>0</v>
      </c>
    </row>
    <row r="40" spans="1:98" s="46" customFormat="1" x14ac:dyDescent="0.25">
      <c r="A40" s="74">
        <v>10</v>
      </c>
      <c r="B40" s="74"/>
      <c r="C40" s="12" t="s">
        <v>142</v>
      </c>
      <c r="D40" s="16">
        <v>11480</v>
      </c>
      <c r="E40" s="31">
        <v>1.6</v>
      </c>
      <c r="F40" s="14">
        <v>1</v>
      </c>
      <c r="G40" s="35"/>
      <c r="H40" s="35"/>
      <c r="I40" s="35"/>
      <c r="J40" s="28">
        <v>2.57</v>
      </c>
      <c r="K40" s="32">
        <f>K41</f>
        <v>0</v>
      </c>
      <c r="L40" s="32">
        <f>L41</f>
        <v>0</v>
      </c>
      <c r="M40" s="32">
        <f>M41</f>
        <v>0</v>
      </c>
      <c r="N40" s="32">
        <f t="shared" ref="N40:CH40" si="135">N41</f>
        <v>0</v>
      </c>
      <c r="O40" s="32">
        <f t="shared" si="135"/>
        <v>0</v>
      </c>
      <c r="P40" s="32">
        <f t="shared" si="135"/>
        <v>0</v>
      </c>
      <c r="Q40" s="33">
        <f t="shared" si="135"/>
        <v>0</v>
      </c>
      <c r="R40" s="32">
        <f t="shared" si="135"/>
        <v>0</v>
      </c>
      <c r="S40" s="32">
        <f t="shared" si="135"/>
        <v>0</v>
      </c>
      <c r="T40" s="32">
        <f t="shared" si="135"/>
        <v>0</v>
      </c>
      <c r="U40" s="32">
        <f t="shared" si="135"/>
        <v>0</v>
      </c>
      <c r="V40" s="32">
        <f t="shared" si="135"/>
        <v>0</v>
      </c>
      <c r="W40" s="32">
        <f t="shared" si="135"/>
        <v>0</v>
      </c>
      <c r="X40" s="32">
        <f t="shared" si="135"/>
        <v>0</v>
      </c>
      <c r="Y40" s="32">
        <f t="shared" si="135"/>
        <v>0</v>
      </c>
      <c r="Z40" s="32">
        <f t="shared" si="135"/>
        <v>0</v>
      </c>
      <c r="AA40" s="32">
        <f t="shared" si="135"/>
        <v>0</v>
      </c>
      <c r="AB40" s="32">
        <f t="shared" si="135"/>
        <v>0</v>
      </c>
      <c r="AC40" s="32">
        <f>AC41</f>
        <v>0</v>
      </c>
      <c r="AD40" s="32">
        <f>AD41</f>
        <v>0</v>
      </c>
      <c r="AE40" s="32">
        <f t="shared" si="135"/>
        <v>0</v>
      </c>
      <c r="AF40" s="32">
        <f t="shared" si="135"/>
        <v>0</v>
      </c>
      <c r="AG40" s="32">
        <f t="shared" si="135"/>
        <v>0</v>
      </c>
      <c r="AH40" s="32">
        <f t="shared" si="135"/>
        <v>0</v>
      </c>
      <c r="AI40" s="32">
        <f t="shared" si="135"/>
        <v>0</v>
      </c>
      <c r="AJ40" s="32">
        <f t="shared" si="135"/>
        <v>0</v>
      </c>
      <c r="AK40" s="32">
        <f>AK41</f>
        <v>0</v>
      </c>
      <c r="AL40" s="32">
        <f>AL41</f>
        <v>0</v>
      </c>
      <c r="AM40" s="32">
        <f t="shared" si="135"/>
        <v>0</v>
      </c>
      <c r="AN40" s="32">
        <f t="shared" si="135"/>
        <v>0</v>
      </c>
      <c r="AO40" s="32">
        <f t="shared" si="135"/>
        <v>0</v>
      </c>
      <c r="AP40" s="32">
        <f t="shared" si="135"/>
        <v>0</v>
      </c>
      <c r="AQ40" s="32">
        <f t="shared" si="135"/>
        <v>0</v>
      </c>
      <c r="AR40" s="32">
        <f t="shared" si="135"/>
        <v>0</v>
      </c>
      <c r="AS40" s="32">
        <f t="shared" si="135"/>
        <v>0</v>
      </c>
      <c r="AT40" s="32">
        <f t="shared" si="135"/>
        <v>0</v>
      </c>
      <c r="AU40" s="32">
        <f t="shared" si="135"/>
        <v>0</v>
      </c>
      <c r="AV40" s="32">
        <f t="shared" si="135"/>
        <v>0</v>
      </c>
      <c r="AW40" s="32">
        <f t="shared" si="135"/>
        <v>0</v>
      </c>
      <c r="AX40" s="32">
        <f t="shared" si="135"/>
        <v>0</v>
      </c>
      <c r="AY40" s="32">
        <f t="shared" si="135"/>
        <v>0</v>
      </c>
      <c r="AZ40" s="32">
        <f t="shared" si="135"/>
        <v>0</v>
      </c>
      <c r="BA40" s="32">
        <f t="shared" si="135"/>
        <v>0</v>
      </c>
      <c r="BB40" s="32">
        <f t="shared" si="135"/>
        <v>0</v>
      </c>
      <c r="BC40" s="32">
        <f t="shared" si="135"/>
        <v>0</v>
      </c>
      <c r="BD40" s="32">
        <f t="shared" si="135"/>
        <v>0</v>
      </c>
      <c r="BE40" s="32">
        <f t="shared" si="135"/>
        <v>0</v>
      </c>
      <c r="BF40" s="32">
        <f t="shared" si="135"/>
        <v>0</v>
      </c>
      <c r="BG40" s="32">
        <f t="shared" si="135"/>
        <v>0</v>
      </c>
      <c r="BH40" s="32">
        <f t="shared" si="135"/>
        <v>0</v>
      </c>
      <c r="BI40" s="32">
        <f t="shared" si="135"/>
        <v>0</v>
      </c>
      <c r="BJ40" s="32">
        <f t="shared" si="135"/>
        <v>0</v>
      </c>
      <c r="BK40" s="32">
        <f>BK41</f>
        <v>0</v>
      </c>
      <c r="BL40" s="32">
        <f>BL41</f>
        <v>0</v>
      </c>
      <c r="BM40" s="32">
        <f>BM41</f>
        <v>0</v>
      </c>
      <c r="BN40" s="32">
        <f>BN41</f>
        <v>0</v>
      </c>
      <c r="BO40" s="32">
        <f t="shared" si="135"/>
        <v>0</v>
      </c>
      <c r="BP40" s="32">
        <f t="shared" si="135"/>
        <v>0</v>
      </c>
      <c r="BQ40" s="33">
        <f t="shared" si="135"/>
        <v>0</v>
      </c>
      <c r="BR40" s="32">
        <f t="shared" si="135"/>
        <v>0</v>
      </c>
      <c r="BS40" s="32">
        <f t="shared" si="135"/>
        <v>0</v>
      </c>
      <c r="BT40" s="32">
        <f t="shared" si="135"/>
        <v>0</v>
      </c>
      <c r="BU40" s="32">
        <f t="shared" si="135"/>
        <v>0</v>
      </c>
      <c r="BV40" s="32">
        <f t="shared" si="135"/>
        <v>0</v>
      </c>
      <c r="BW40" s="32">
        <f t="shared" si="135"/>
        <v>0</v>
      </c>
      <c r="BX40" s="32">
        <f t="shared" si="135"/>
        <v>0</v>
      </c>
      <c r="BY40" s="32">
        <f t="shared" si="135"/>
        <v>0</v>
      </c>
      <c r="BZ40" s="32">
        <f t="shared" si="135"/>
        <v>0</v>
      </c>
      <c r="CA40" s="32">
        <f t="shared" si="135"/>
        <v>0</v>
      </c>
      <c r="CB40" s="32">
        <f t="shared" si="135"/>
        <v>0</v>
      </c>
      <c r="CC40" s="32">
        <f t="shared" si="135"/>
        <v>0</v>
      </c>
      <c r="CD40" s="32">
        <f t="shared" si="135"/>
        <v>0</v>
      </c>
      <c r="CE40" s="32">
        <f t="shared" si="135"/>
        <v>0</v>
      </c>
      <c r="CF40" s="32">
        <f t="shared" si="135"/>
        <v>0</v>
      </c>
      <c r="CG40" s="32">
        <f t="shared" si="135"/>
        <v>0</v>
      </c>
      <c r="CH40" s="32">
        <f t="shared" si="135"/>
        <v>0</v>
      </c>
      <c r="CI40" s="33">
        <f t="shared" ref="CI40:CT40" si="136">CI41</f>
        <v>0</v>
      </c>
      <c r="CJ40" s="32">
        <f t="shared" si="136"/>
        <v>0</v>
      </c>
      <c r="CK40" s="32">
        <f t="shared" si="136"/>
        <v>0</v>
      </c>
      <c r="CL40" s="32">
        <f t="shared" si="136"/>
        <v>0</v>
      </c>
      <c r="CM40" s="33">
        <v>0</v>
      </c>
      <c r="CN40" s="32">
        <f t="shared" si="136"/>
        <v>0</v>
      </c>
      <c r="CO40" s="32">
        <f t="shared" si="136"/>
        <v>0</v>
      </c>
      <c r="CP40" s="32">
        <f t="shared" si="136"/>
        <v>0</v>
      </c>
      <c r="CQ40" s="32">
        <f t="shared" si="136"/>
        <v>0</v>
      </c>
      <c r="CR40" s="32">
        <f t="shared" si="136"/>
        <v>0</v>
      </c>
      <c r="CS40" s="34">
        <f t="shared" si="136"/>
        <v>0</v>
      </c>
      <c r="CT40" s="34">
        <f t="shared" si="136"/>
        <v>0</v>
      </c>
    </row>
    <row r="41" spans="1:98" x14ac:dyDescent="0.25">
      <c r="A41" s="74"/>
      <c r="B41" s="75">
        <v>19</v>
      </c>
      <c r="C41" s="22" t="s">
        <v>143</v>
      </c>
      <c r="D41" s="16">
        <v>11480</v>
      </c>
      <c r="E41" s="17">
        <v>1.6</v>
      </c>
      <c r="F41" s="49">
        <v>1</v>
      </c>
      <c r="G41" s="16">
        <v>1.4</v>
      </c>
      <c r="H41" s="16">
        <v>1.68</v>
      </c>
      <c r="I41" s="16">
        <v>2.23</v>
      </c>
      <c r="J41" s="18">
        <v>2.57</v>
      </c>
      <c r="K41" s="19"/>
      <c r="L41" s="19">
        <f>SUM(K41*$D41*$E41*$F41*$G41*$L$10)</f>
        <v>0</v>
      </c>
      <c r="M41" s="19"/>
      <c r="N41" s="19">
        <f t="shared" si="43"/>
        <v>0</v>
      </c>
      <c r="O41" s="19"/>
      <c r="P41" s="19">
        <f>SUM(O41*$D41*$E41*$F41*$G41*$P$10)</f>
        <v>0</v>
      </c>
      <c r="Q41" s="83"/>
      <c r="R41" s="19">
        <f>SUM(Q41*$D41*$E41*$F41*$G41*$R$10)</f>
        <v>0</v>
      </c>
      <c r="S41" s="19"/>
      <c r="T41" s="19">
        <f>SUM(S41*$D41*$E41*$F41*$G41*$T$10)</f>
        <v>0</v>
      </c>
      <c r="U41" s="19"/>
      <c r="V41" s="19">
        <f>SUM(U41*$D41*$E41*$F41*$G41*$V$10)</f>
        <v>0</v>
      </c>
      <c r="W41" s="20"/>
      <c r="X41" s="19">
        <f t="shared" si="44"/>
        <v>0</v>
      </c>
      <c r="Y41" s="19"/>
      <c r="Z41" s="19">
        <f>SUM(Y41*$D41*$E41*$F41*$G41*$Z$10)</f>
        <v>0</v>
      </c>
      <c r="AA41" s="19"/>
      <c r="AB41" s="19">
        <f>SUM(AA41*$D41*$E41*$F41*$G41*$AB$10)</f>
        <v>0</v>
      </c>
      <c r="AC41" s="19"/>
      <c r="AD41" s="19">
        <f>SUM(AC41*$D41*$E41*$F41*$G41*$AD$10)</f>
        <v>0</v>
      </c>
      <c r="AE41" s="19"/>
      <c r="AF41" s="19">
        <f>AE41*$D41*$E41*$F41*$H41*$AF$10</f>
        <v>0</v>
      </c>
      <c r="AG41" s="19"/>
      <c r="AH41" s="19">
        <f>AG41*$D41*$E41*$F41*$H41*$AH$10</f>
        <v>0</v>
      </c>
      <c r="AI41" s="20"/>
      <c r="AJ41" s="19">
        <f>SUM(AI41*$D41*$E41*$F41*$G41*$AJ$10)</f>
        <v>0</v>
      </c>
      <c r="AK41" s="19"/>
      <c r="AL41" s="19">
        <f>SUM(AK41*$D41*$E41*$F41*$G41*$AL$10)</f>
        <v>0</v>
      </c>
      <c r="AM41" s="19"/>
      <c r="AN41" s="19">
        <f>SUM(AM41*$D41*$E41*$F41*$G41*$AN$10)</f>
        <v>0</v>
      </c>
      <c r="AO41" s="19"/>
      <c r="AP41" s="19">
        <f>SUM(AO41*$D41*$E41*$F41*$G41*$AP$10)</f>
        <v>0</v>
      </c>
      <c r="AQ41" s="19"/>
      <c r="AR41" s="19">
        <f>SUM(AQ41*$D41*$E41*$F41*$G41*$AR$10)</f>
        <v>0</v>
      </c>
      <c r="AS41" s="19"/>
      <c r="AT41" s="19">
        <f>SUM(AS41*$D41*$E41*$F41*$G41*$AT$10)</f>
        <v>0</v>
      </c>
      <c r="AU41" s="19"/>
      <c r="AV41" s="19">
        <f>SUM(AU41*$D41*$E41*$F41*$G41*$AV$10)</f>
        <v>0</v>
      </c>
      <c r="AW41" s="19"/>
      <c r="AX41" s="19">
        <f>SUM(AW41*$D41*$E41*$F41*$G41*$AX$10)</f>
        <v>0</v>
      </c>
      <c r="AY41" s="19"/>
      <c r="AZ41" s="19">
        <f>SUM(AY41*$D41*$E41*$F41*$G41*$AZ$10)</f>
        <v>0</v>
      </c>
      <c r="BA41" s="19"/>
      <c r="BB41" s="19">
        <f>SUM(BA41*$D41*$E41*$F41*$G41*$BB$10)</f>
        <v>0</v>
      </c>
      <c r="BC41" s="19"/>
      <c r="BD41" s="19">
        <f>SUM(BC41*$D41*$E41*$F41*$G41*$BD$10)</f>
        <v>0</v>
      </c>
      <c r="BE41" s="19"/>
      <c r="BF41" s="19">
        <f>SUM(BE41*$D41*$E41*$F41*$G41*$BF$10)</f>
        <v>0</v>
      </c>
      <c r="BG41" s="19"/>
      <c r="BH41" s="19">
        <f>SUM(BG41*$D41*$E41*$F41*$G41*$BH$10)</f>
        <v>0</v>
      </c>
      <c r="BI41" s="19"/>
      <c r="BJ41" s="19">
        <f>BI41*$D41*$E41*$F41*$H41*$BJ$10</f>
        <v>0</v>
      </c>
      <c r="BK41" s="19"/>
      <c r="BL41" s="19">
        <f>BK41*$D41*$E41*$F41*$H41*$BL$10</f>
        <v>0</v>
      </c>
      <c r="BM41" s="19"/>
      <c r="BN41" s="19">
        <f>BM41*$D41*$E41*$F41*$H41*$BN$10</f>
        <v>0</v>
      </c>
      <c r="BO41" s="19"/>
      <c r="BP41" s="19">
        <f>BO41*$D41*$E41*$F41*$H41*$BP$10</f>
        <v>0</v>
      </c>
      <c r="BQ41" s="83"/>
      <c r="BR41" s="19">
        <f>BQ41*$D41*$E41*$F41*$H41*$BR$10</f>
        <v>0</v>
      </c>
      <c r="BS41" s="19"/>
      <c r="BT41" s="19">
        <f>BS41*$D41*$E41*$F41*$H41*$BT$10</f>
        <v>0</v>
      </c>
      <c r="BU41" s="19"/>
      <c r="BV41" s="19">
        <f>BU41*$D41*$E41*$F41*$H41*$BV$10</f>
        <v>0</v>
      </c>
      <c r="BW41" s="19"/>
      <c r="BX41" s="19">
        <f>BW41*$D41*$E41*$F41*$H41*$BX$10</f>
        <v>0</v>
      </c>
      <c r="BY41" s="19"/>
      <c r="BZ41" s="19">
        <f>BY41*$D41*$E41*$F41*$H41*$BZ$10</f>
        <v>0</v>
      </c>
      <c r="CA41" s="19"/>
      <c r="CB41" s="19">
        <f>CA41*$D41*$E41*$F41*$H41*$CB$10</f>
        <v>0</v>
      </c>
      <c r="CC41" s="19"/>
      <c r="CD41" s="19">
        <f>CC41*$D41*$E41*$F41*$H41*$CD$10</f>
        <v>0</v>
      </c>
      <c r="CE41" s="19"/>
      <c r="CF41" s="19">
        <f>CE41*$D41*$E41*$F41*$H41*$CF$10</f>
        <v>0</v>
      </c>
      <c r="CG41" s="19"/>
      <c r="CH41" s="19">
        <f>CG41*$D41*$E41*$F41*$H41*$CH$10</f>
        <v>0</v>
      </c>
      <c r="CI41" s="83"/>
      <c r="CJ41" s="19">
        <f>CI41*$D41*$E41*$F41*$H41*$CJ$10</f>
        <v>0</v>
      </c>
      <c r="CK41" s="19"/>
      <c r="CL41" s="19">
        <f>CK41*$D41*$E41*$F41*$H41*$CL$10</f>
        <v>0</v>
      </c>
      <c r="CM41" s="83"/>
      <c r="CN41" s="19">
        <f>CM41*$D41*$E41*$F41*$I41*$CN$10</f>
        <v>0</v>
      </c>
      <c r="CO41" s="19"/>
      <c r="CP41" s="19">
        <f>CO41*$D41*$E41*$F41*$J41*$CP$10</f>
        <v>0</v>
      </c>
      <c r="CQ41" s="19"/>
      <c r="CR41" s="19">
        <f>CQ41*D41*E41*F41</f>
        <v>0</v>
      </c>
      <c r="CS41" s="76">
        <f>SUM(M41+K41+W41+O41+Q41+Y41+U41+S41+AA41+AE41+AC41+AG41+AI41+AM41+BI41+BO41+AK41+AW41+AY41+CA41+CC41+BY41+CE41+CG41+BS41+BU41+AO41+AQ41+AS41+AU41+BK41+BM41+BQ41+BA41+BC41+BE41+BG41+BW41+CI41+CK41+CM41+CO41+CQ41)</f>
        <v>0</v>
      </c>
      <c r="CT41" s="76">
        <f>SUM(N41+L41+X41+P41+R41+Z41+V41+T41+AB41+AF41+AD41+AH41+AJ41+AN41+BJ41+BP41+AL41+AX41+AZ41+CB41+CD41+BZ41+CF41+CH41+BT41+BV41+AP41+AR41+AT41+AV41+BL41+BN41+BR41+BB41+BD41+BF41+BH41+BX41+CJ41+CL41+CN41+CP41+CR41)</f>
        <v>0</v>
      </c>
    </row>
    <row r="42" spans="1:98" s="46" customFormat="1" x14ac:dyDescent="0.25">
      <c r="A42" s="74">
        <v>11</v>
      </c>
      <c r="B42" s="74"/>
      <c r="C42" s="12" t="s">
        <v>144</v>
      </c>
      <c r="D42" s="16">
        <v>11480</v>
      </c>
      <c r="E42" s="31">
        <v>1.49</v>
      </c>
      <c r="F42" s="14">
        <v>1</v>
      </c>
      <c r="G42" s="35"/>
      <c r="H42" s="35"/>
      <c r="I42" s="35"/>
      <c r="J42" s="28">
        <v>2.57</v>
      </c>
      <c r="K42" s="32">
        <f t="shared" ref="K42" si="137">SUM(K43:K44)</f>
        <v>3</v>
      </c>
      <c r="L42" s="32">
        <f>SUM(L43:L44)</f>
        <v>65573.759999999995</v>
      </c>
      <c r="M42" s="32">
        <f t="shared" ref="M42:BQ42" si="138">SUM(M43:M44)</f>
        <v>0</v>
      </c>
      <c r="N42" s="32">
        <f t="shared" si="138"/>
        <v>0</v>
      </c>
      <c r="O42" s="32">
        <f t="shared" si="138"/>
        <v>52</v>
      </c>
      <c r="P42" s="32">
        <f>SUM(P43:P44)</f>
        <v>1136611.8400000001</v>
      </c>
      <c r="Q42" s="33">
        <f t="shared" ref="Q42" si="139">SUM(Q43:Q44)</f>
        <v>0</v>
      </c>
      <c r="R42" s="32">
        <f>SUM(R43:R44)</f>
        <v>0</v>
      </c>
      <c r="S42" s="32">
        <f t="shared" ref="S42" si="140">SUM(S43:S44)</f>
        <v>0</v>
      </c>
      <c r="T42" s="32">
        <f>SUM(T43:T44)</f>
        <v>0</v>
      </c>
      <c r="U42" s="32">
        <f t="shared" ref="U42" si="141">SUM(U43:U44)</f>
        <v>0</v>
      </c>
      <c r="V42" s="32">
        <f>SUM(V43:V44)</f>
        <v>0</v>
      </c>
      <c r="W42" s="32">
        <f t="shared" ref="W42" si="142">SUM(W43:W44)</f>
        <v>0</v>
      </c>
      <c r="X42" s="32">
        <f t="shared" si="138"/>
        <v>0</v>
      </c>
      <c r="Y42" s="32">
        <f t="shared" si="138"/>
        <v>0</v>
      </c>
      <c r="Z42" s="32">
        <f t="shared" si="138"/>
        <v>0</v>
      </c>
      <c r="AA42" s="32">
        <f t="shared" si="138"/>
        <v>0</v>
      </c>
      <c r="AB42" s="32">
        <f t="shared" si="138"/>
        <v>0</v>
      </c>
      <c r="AC42" s="32">
        <f t="shared" si="138"/>
        <v>0</v>
      </c>
      <c r="AD42" s="32">
        <f>SUM(AD43:AD44)</f>
        <v>0</v>
      </c>
      <c r="AE42" s="32">
        <f t="shared" ref="AE42" si="143">SUM(AE43:AE44)</f>
        <v>0</v>
      </c>
      <c r="AF42" s="32">
        <f t="shared" si="138"/>
        <v>0</v>
      </c>
      <c r="AG42" s="32">
        <f t="shared" si="138"/>
        <v>0</v>
      </c>
      <c r="AH42" s="32">
        <f t="shared" si="138"/>
        <v>0</v>
      </c>
      <c r="AI42" s="32">
        <f t="shared" si="138"/>
        <v>50</v>
      </c>
      <c r="AJ42" s="32">
        <f t="shared" si="138"/>
        <v>1092896</v>
      </c>
      <c r="AK42" s="32">
        <f t="shared" si="138"/>
        <v>0</v>
      </c>
      <c r="AL42" s="32">
        <f>SUM(AL43:AL44)</f>
        <v>0</v>
      </c>
      <c r="AM42" s="32">
        <f t="shared" ref="AM42" si="144">SUM(AM43:AM44)</f>
        <v>0</v>
      </c>
      <c r="AN42" s="32">
        <f t="shared" si="138"/>
        <v>0</v>
      </c>
      <c r="AO42" s="32">
        <f t="shared" si="138"/>
        <v>0</v>
      </c>
      <c r="AP42" s="32">
        <f>SUM(AP43:AP44)</f>
        <v>0</v>
      </c>
      <c r="AQ42" s="32">
        <f t="shared" ref="AQ42" si="145">SUM(AQ43:AQ44)</f>
        <v>0</v>
      </c>
      <c r="AR42" s="32">
        <f>SUM(AR43:AR44)</f>
        <v>0</v>
      </c>
      <c r="AS42" s="32">
        <f t="shared" ref="AS42" si="146">SUM(AS43:AS44)</f>
        <v>0</v>
      </c>
      <c r="AT42" s="32">
        <f>SUM(AT43:AT44)</f>
        <v>0</v>
      </c>
      <c r="AU42" s="32">
        <f t="shared" ref="AU42" si="147">SUM(AU43:AU44)</f>
        <v>0</v>
      </c>
      <c r="AV42" s="32">
        <f>SUM(AV43:AV44)</f>
        <v>0</v>
      </c>
      <c r="AW42" s="32">
        <f>SUM(AW43:AW44)</f>
        <v>0</v>
      </c>
      <c r="AX42" s="32">
        <f>SUM(AX43:AX44)</f>
        <v>0</v>
      </c>
      <c r="AY42" s="32">
        <f>SUM(AY43:AY44)</f>
        <v>0</v>
      </c>
      <c r="AZ42" s="32">
        <f>SUM(AZ43:AZ44)</f>
        <v>0</v>
      </c>
      <c r="BA42" s="32">
        <f t="shared" ref="BA42" si="148">SUM(BA43:BA44)</f>
        <v>0</v>
      </c>
      <c r="BB42" s="32">
        <f>SUM(BB43:BB44)</f>
        <v>0</v>
      </c>
      <c r="BC42" s="32">
        <f t="shared" ref="BC42" si="149">SUM(BC43:BC44)</f>
        <v>0</v>
      </c>
      <c r="BD42" s="32">
        <f>SUM(BD43:BD44)</f>
        <v>0</v>
      </c>
      <c r="BE42" s="32">
        <f t="shared" ref="BE42" si="150">SUM(BE43:BE44)</f>
        <v>0</v>
      </c>
      <c r="BF42" s="32">
        <f>SUM(BF43:BF44)</f>
        <v>0</v>
      </c>
      <c r="BG42" s="32">
        <f>SUM(BG43:BG44)</f>
        <v>0</v>
      </c>
      <c r="BH42" s="32">
        <f>SUM(BH43:BH44)</f>
        <v>0</v>
      </c>
      <c r="BI42" s="32">
        <f t="shared" ref="BI42" si="151">SUM(BI43:BI44)</f>
        <v>0</v>
      </c>
      <c r="BJ42" s="32">
        <f t="shared" si="138"/>
        <v>0</v>
      </c>
      <c r="BK42" s="32">
        <f t="shared" si="138"/>
        <v>0</v>
      </c>
      <c r="BL42" s="32">
        <f>SUM(BL43:BL44)</f>
        <v>0</v>
      </c>
      <c r="BM42" s="32">
        <f t="shared" ref="BM42" si="152">SUM(BM43:BM44)</f>
        <v>0</v>
      </c>
      <c r="BN42" s="32">
        <f>SUM(BN43:BN44)</f>
        <v>0</v>
      </c>
      <c r="BO42" s="32">
        <f t="shared" ref="BO42" si="153">SUM(BO43:BO44)</f>
        <v>7</v>
      </c>
      <c r="BP42" s="32">
        <f t="shared" si="138"/>
        <v>183606.52799999999</v>
      </c>
      <c r="BQ42" s="33">
        <f t="shared" si="138"/>
        <v>40</v>
      </c>
      <c r="BR42" s="32">
        <f>SUM(BR43:BR44)</f>
        <v>1049180.1599999999</v>
      </c>
      <c r="BS42" s="32">
        <f>SUM(BS43:BS44)</f>
        <v>7</v>
      </c>
      <c r="BT42" s="32">
        <f>SUM(BT43:BT44)</f>
        <v>183606.52799999999</v>
      </c>
      <c r="BU42" s="32">
        <f>SUM(BU43:BU44)</f>
        <v>0</v>
      </c>
      <c r="BV42" s="32">
        <f>SUM(BV43:BV44)</f>
        <v>0</v>
      </c>
      <c r="BW42" s="32">
        <f t="shared" ref="BW42" si="154">SUM(BW43:BW44)</f>
        <v>0</v>
      </c>
      <c r="BX42" s="32">
        <f>SUM(BX43:BX44)</f>
        <v>0</v>
      </c>
      <c r="BY42" s="32">
        <f>SUM(BY43:BY44)</f>
        <v>0</v>
      </c>
      <c r="BZ42" s="32">
        <f>SUM(BZ43:BZ44)</f>
        <v>0</v>
      </c>
      <c r="CA42" s="32">
        <f t="shared" ref="CA42:CT42" si="155">SUM(CA43:CA44)</f>
        <v>0</v>
      </c>
      <c r="CB42" s="32">
        <f t="shared" si="155"/>
        <v>0</v>
      </c>
      <c r="CC42" s="32">
        <f t="shared" si="155"/>
        <v>7</v>
      </c>
      <c r="CD42" s="32">
        <f t="shared" si="155"/>
        <v>183606.52799999999</v>
      </c>
      <c r="CE42" s="32">
        <f t="shared" si="155"/>
        <v>0</v>
      </c>
      <c r="CF42" s="32">
        <f t="shared" si="155"/>
        <v>0</v>
      </c>
      <c r="CG42" s="32">
        <f t="shared" si="155"/>
        <v>0</v>
      </c>
      <c r="CH42" s="32">
        <f t="shared" si="155"/>
        <v>0</v>
      </c>
      <c r="CI42" s="33">
        <f t="shared" si="155"/>
        <v>0</v>
      </c>
      <c r="CJ42" s="32">
        <f t="shared" si="155"/>
        <v>0</v>
      </c>
      <c r="CK42" s="32">
        <f t="shared" si="155"/>
        <v>0</v>
      </c>
      <c r="CL42" s="32">
        <f t="shared" si="155"/>
        <v>0</v>
      </c>
      <c r="CM42" s="33">
        <v>0</v>
      </c>
      <c r="CN42" s="32">
        <f t="shared" si="155"/>
        <v>0</v>
      </c>
      <c r="CO42" s="32">
        <f t="shared" si="155"/>
        <v>0</v>
      </c>
      <c r="CP42" s="32">
        <f t="shared" si="155"/>
        <v>0</v>
      </c>
      <c r="CQ42" s="32">
        <f t="shared" si="155"/>
        <v>0</v>
      </c>
      <c r="CR42" s="32">
        <f t="shared" si="155"/>
        <v>0</v>
      </c>
      <c r="CS42" s="34">
        <f t="shared" si="155"/>
        <v>166</v>
      </c>
      <c r="CT42" s="34">
        <f t="shared" si="155"/>
        <v>3895081.3439999996</v>
      </c>
    </row>
    <row r="43" spans="1:98" x14ac:dyDescent="0.25">
      <c r="A43" s="74"/>
      <c r="B43" s="75">
        <v>20</v>
      </c>
      <c r="C43" s="15" t="s">
        <v>145</v>
      </c>
      <c r="D43" s="16">
        <v>11480</v>
      </c>
      <c r="E43" s="17">
        <v>1.49</v>
      </c>
      <c r="F43" s="30">
        <v>1</v>
      </c>
      <c r="G43" s="16">
        <v>1.4</v>
      </c>
      <c r="H43" s="16">
        <v>1.68</v>
      </c>
      <c r="I43" s="16">
        <v>2.23</v>
      </c>
      <c r="J43" s="18">
        <v>2.57</v>
      </c>
      <c r="K43" s="19"/>
      <c r="L43" s="19">
        <f>SUM(K43*$D43*$E43*$F43*$G43*$L$10)</f>
        <v>0</v>
      </c>
      <c r="M43" s="19">
        <v>0</v>
      </c>
      <c r="N43" s="19">
        <f t="shared" si="43"/>
        <v>0</v>
      </c>
      <c r="O43" s="19">
        <v>0</v>
      </c>
      <c r="P43" s="19">
        <f>SUM(O43*$D43*$E43*$F43*$G43*$P$10)</f>
        <v>0</v>
      </c>
      <c r="Q43" s="83">
        <v>0</v>
      </c>
      <c r="R43" s="19">
        <f>SUM(Q43*$D43*$E43*$F43*$G43*$R$10)</f>
        <v>0</v>
      </c>
      <c r="S43" s="19">
        <v>0</v>
      </c>
      <c r="T43" s="19">
        <f>SUM(S43*$D43*$E43*$F43*$G43*$T$10)</f>
        <v>0</v>
      </c>
      <c r="U43" s="19"/>
      <c r="V43" s="19">
        <f>SUM(U43*$D43*$E43*$F43*$G43*$V$10)</f>
        <v>0</v>
      </c>
      <c r="W43" s="20"/>
      <c r="X43" s="19">
        <f t="shared" si="44"/>
        <v>0</v>
      </c>
      <c r="Y43" s="19">
        <v>0</v>
      </c>
      <c r="Z43" s="19">
        <f>SUM(Y43*$D43*$E43*$F43*$G43*$Z$10)</f>
        <v>0</v>
      </c>
      <c r="AA43" s="19">
        <v>0</v>
      </c>
      <c r="AB43" s="19">
        <f>SUM(AA43*$D43*$E43*$F43*$G43*$AB$10)</f>
        <v>0</v>
      </c>
      <c r="AC43" s="19"/>
      <c r="AD43" s="19">
        <f>SUM(AC43*$D43*$E43*$F43*$G43*$AD$10)</f>
        <v>0</v>
      </c>
      <c r="AE43" s="19">
        <v>0</v>
      </c>
      <c r="AF43" s="19">
        <f>AE43*$D43*$E43*$F43*$H43*$AF$10</f>
        <v>0</v>
      </c>
      <c r="AG43" s="19">
        <v>0</v>
      </c>
      <c r="AH43" s="19">
        <f>AG43*$D43*$E43*$F43*$H43*$AH$10</f>
        <v>0</v>
      </c>
      <c r="AI43" s="20"/>
      <c r="AJ43" s="19">
        <f>SUM(AI43*$D43*$E43*$F43*$G43*$AJ$10)</f>
        <v>0</v>
      </c>
      <c r="AK43" s="19"/>
      <c r="AL43" s="19">
        <f>SUM(AK43*$D43*$E43*$F43*$G43*$AL$10)</f>
        <v>0</v>
      </c>
      <c r="AM43" s="19">
        <v>0</v>
      </c>
      <c r="AN43" s="19">
        <f>SUM(AM43*$D43*$E43*$F43*$G43*$AN$10)</f>
        <v>0</v>
      </c>
      <c r="AO43" s="19">
        <v>0</v>
      </c>
      <c r="AP43" s="19">
        <f>SUM(AO43*$D43*$E43*$F43*$G43*$AP$10)</f>
        <v>0</v>
      </c>
      <c r="AQ43" s="19"/>
      <c r="AR43" s="19">
        <f>SUM(AQ43*$D43*$E43*$F43*$G43*$AR$10)</f>
        <v>0</v>
      </c>
      <c r="AS43" s="19"/>
      <c r="AT43" s="19">
        <f>SUM(AS43*$D43*$E43*$F43*$G43*$AT$10)</f>
        <v>0</v>
      </c>
      <c r="AU43" s="19"/>
      <c r="AV43" s="19">
        <f>SUM(AU43*$D43*$E43*$F43*$G43*$AV$10)</f>
        <v>0</v>
      </c>
      <c r="AW43" s="19">
        <v>0</v>
      </c>
      <c r="AX43" s="19">
        <f>SUM(AW43*$D43*$E43*$F43*$G43*$AX$10)</f>
        <v>0</v>
      </c>
      <c r="AY43" s="19">
        <v>0</v>
      </c>
      <c r="AZ43" s="19">
        <f>SUM(AY43*$D43*$E43*$F43*$G43*$AZ$10)</f>
        <v>0</v>
      </c>
      <c r="BA43" s="19">
        <v>0</v>
      </c>
      <c r="BB43" s="19">
        <f>SUM(BA43*$D43*$E43*$F43*$G43*$BB$10)</f>
        <v>0</v>
      </c>
      <c r="BC43" s="19">
        <v>0</v>
      </c>
      <c r="BD43" s="19">
        <f>SUM(BC43*$D43*$E43*$F43*$G43*$BD$10)</f>
        <v>0</v>
      </c>
      <c r="BE43" s="19">
        <v>0</v>
      </c>
      <c r="BF43" s="19">
        <f>SUM(BE43*$D43*$E43*$F43*$G43*$BF$10)</f>
        <v>0</v>
      </c>
      <c r="BG43" s="19"/>
      <c r="BH43" s="19">
        <f>SUM(BG43*$D43*$E43*$F43*$G43*$BH$10)</f>
        <v>0</v>
      </c>
      <c r="BI43" s="19">
        <v>0</v>
      </c>
      <c r="BJ43" s="19">
        <f>BI43*$D43*$E43*$F43*$H43*$BJ$10</f>
        <v>0</v>
      </c>
      <c r="BK43" s="19">
        <v>0</v>
      </c>
      <c r="BL43" s="19">
        <f>BK43*$D43*$E43*$F43*$H43*$BL$10</f>
        <v>0</v>
      </c>
      <c r="BM43" s="19">
        <v>0</v>
      </c>
      <c r="BN43" s="19">
        <f>BM43*$D43*$E43*$F43*$H43*$BN$10</f>
        <v>0</v>
      </c>
      <c r="BO43" s="19">
        <v>0</v>
      </c>
      <c r="BP43" s="19">
        <f>BO43*$D43*$E43*$F43*$H43*$BP$10</f>
        <v>0</v>
      </c>
      <c r="BQ43" s="88"/>
      <c r="BR43" s="19">
        <f>BQ43*$D43*$E43*$F43*$H43*$BR$10</f>
        <v>0</v>
      </c>
      <c r="BS43" s="84"/>
      <c r="BT43" s="19">
        <f>BS43*$D43*$E43*$F43*$H43*$BT$10</f>
        <v>0</v>
      </c>
      <c r="BU43" s="19"/>
      <c r="BV43" s="19">
        <f>BU43*$D43*$E43*$F43*$H43*$BV$10</f>
        <v>0</v>
      </c>
      <c r="BW43" s="19"/>
      <c r="BX43" s="19">
        <f>BW43*$D43*$E43*$F43*$H43*$BX$10</f>
        <v>0</v>
      </c>
      <c r="BY43" s="19">
        <v>0</v>
      </c>
      <c r="BZ43" s="19">
        <f>BY43*$D43*$E43*$F43*$H43*$BZ$10</f>
        <v>0</v>
      </c>
      <c r="CA43" s="19"/>
      <c r="CB43" s="19">
        <f>CA43*$D43*$E43*$F43*$H43*$CB$10</f>
        <v>0</v>
      </c>
      <c r="CC43" s="19">
        <v>0</v>
      </c>
      <c r="CD43" s="19">
        <f>CC43*$D43*$E43*$F43*$H43*$CD$10</f>
        <v>0</v>
      </c>
      <c r="CE43" s="19">
        <v>0</v>
      </c>
      <c r="CF43" s="19">
        <f>CE43*$D43*$E43*$F43*$H43*$CF$10</f>
        <v>0</v>
      </c>
      <c r="CG43" s="84"/>
      <c r="CH43" s="19">
        <f>CG43*$D43*$E43*$F43*$H43*$CH$10</f>
        <v>0</v>
      </c>
      <c r="CI43" s="83"/>
      <c r="CJ43" s="19">
        <f>CI43*$D43*$E43*$F43*$H43*$CJ$10</f>
        <v>0</v>
      </c>
      <c r="CK43" s="19">
        <v>0</v>
      </c>
      <c r="CL43" s="19">
        <f>CK43*$D43*$E43*$F43*$H43*$CL$10</f>
        <v>0</v>
      </c>
      <c r="CM43" s="83">
        <v>0</v>
      </c>
      <c r="CN43" s="19">
        <f>CM43*$D43*$E43*$F43*$I43*$CN$10</f>
        <v>0</v>
      </c>
      <c r="CO43" s="19">
        <v>0</v>
      </c>
      <c r="CP43" s="19">
        <f>CO43*$D43*$E43*$F43*$J43*$CP$10</f>
        <v>0</v>
      </c>
      <c r="CQ43" s="19"/>
      <c r="CR43" s="19">
        <f>CQ43*D43*E43*F43</f>
        <v>0</v>
      </c>
      <c r="CS43" s="76">
        <f>SUM(M43+K43+W43+O43+Q43+Y43+U43+S43+AA43+AE43+AC43+AG43+AI43+AM43+BI43+BO43+AK43+AW43+AY43+CA43+CC43+BY43+CE43+CG43+BS43+BU43+AO43+AQ43+AS43+AU43+BK43+BM43+BQ43+BA43+BC43+BE43+BG43+BW43+CI43+CK43+CM43+CO43+CQ43)</f>
        <v>0</v>
      </c>
      <c r="CT43" s="76">
        <f>SUM(N43+L43+X43+P43+R43+Z43+V43+T43+AB43+AF43+AD43+AH43+AJ43+AN43+BJ43+BP43+AL43+AX43+AZ43+CB43+CD43+BZ43+CF43+CH43+BT43+BV43+AP43+AR43+AT43+AV43+BL43+BN43+BR43+BB43+BD43+BF43+BH43+BX43+CJ43+CL43+CN43+CP43+CR43)</f>
        <v>0</v>
      </c>
    </row>
    <row r="44" spans="1:98" ht="30" x14ac:dyDescent="0.25">
      <c r="A44" s="74"/>
      <c r="B44" s="75">
        <v>21</v>
      </c>
      <c r="C44" s="22" t="s">
        <v>146</v>
      </c>
      <c r="D44" s="16">
        <v>11480</v>
      </c>
      <c r="E44" s="17">
        <v>1.36</v>
      </c>
      <c r="F44" s="30">
        <v>1</v>
      </c>
      <c r="G44" s="16">
        <v>1.4</v>
      </c>
      <c r="H44" s="16">
        <v>1.68</v>
      </c>
      <c r="I44" s="16">
        <v>2.23</v>
      </c>
      <c r="J44" s="18">
        <v>2.57</v>
      </c>
      <c r="K44" s="19">
        <v>3</v>
      </c>
      <c r="L44" s="19">
        <f>SUM(K44*$D44*$E44*$F44*$G44*$L$10)</f>
        <v>65573.759999999995</v>
      </c>
      <c r="M44" s="19"/>
      <c r="N44" s="19">
        <f t="shared" si="43"/>
        <v>0</v>
      </c>
      <c r="O44" s="19">
        <v>52</v>
      </c>
      <c r="P44" s="19">
        <f>SUM(O44*$D44*$E44*$F44*$G44*$P$10)</f>
        <v>1136611.8400000001</v>
      </c>
      <c r="Q44" s="83"/>
      <c r="R44" s="19">
        <f>SUM(Q44*$D44*$E44*$F44*$G44*$R$10)</f>
        <v>0</v>
      </c>
      <c r="S44" s="19"/>
      <c r="T44" s="19">
        <f>SUM(S44*$D44*$E44*$F44*$G44*$T$10)</f>
        <v>0</v>
      </c>
      <c r="U44" s="19"/>
      <c r="V44" s="19">
        <f>SUM(U44*$D44*$E44*$F44*$G44*$V$10)</f>
        <v>0</v>
      </c>
      <c r="W44" s="20"/>
      <c r="X44" s="19">
        <f t="shared" si="44"/>
        <v>0</v>
      </c>
      <c r="Y44" s="19"/>
      <c r="Z44" s="19">
        <f>SUM(Y44*$D44*$E44*$F44*$G44*$Z$10)</f>
        <v>0</v>
      </c>
      <c r="AA44" s="19"/>
      <c r="AB44" s="19">
        <f>SUM(AA44*$D44*$E44*$F44*$G44*$AB$10)</f>
        <v>0</v>
      </c>
      <c r="AC44" s="19"/>
      <c r="AD44" s="19">
        <f>SUM(AC44*$D44*$E44*$F44*$G44*$AD$10)</f>
        <v>0</v>
      </c>
      <c r="AE44" s="19"/>
      <c r="AF44" s="19">
        <f>AE44*$D44*$E44*$F44*$H44*$AF$10</f>
        <v>0</v>
      </c>
      <c r="AG44" s="19"/>
      <c r="AH44" s="19">
        <f>AG44*$D44*$E44*$F44*$H44*$AH$10</f>
        <v>0</v>
      </c>
      <c r="AI44" s="20">
        <v>50</v>
      </c>
      <c r="AJ44" s="19">
        <f>SUM(AI44*$D44*$E44*$F44*$G44*$AJ$10)</f>
        <v>1092896</v>
      </c>
      <c r="AK44" s="19"/>
      <c r="AL44" s="19">
        <f>SUM(AK44*$D44*$E44*$F44*$G44*$AL$10)</f>
        <v>0</v>
      </c>
      <c r="AM44" s="19"/>
      <c r="AN44" s="19">
        <f>SUM(AM44*$D44*$E44*$F44*$G44*$AN$10)</f>
        <v>0</v>
      </c>
      <c r="AO44" s="19"/>
      <c r="AP44" s="19">
        <f>SUM(AO44*$D44*$E44*$F44*$G44*$AP$10)</f>
        <v>0</v>
      </c>
      <c r="AQ44" s="19"/>
      <c r="AR44" s="19">
        <f>SUM(AQ44*$D44*$E44*$F44*$G44*$AR$10)</f>
        <v>0</v>
      </c>
      <c r="AS44" s="19"/>
      <c r="AT44" s="19">
        <f>SUM(AS44*$D44*$E44*$F44*$G44*$AT$10)</f>
        <v>0</v>
      </c>
      <c r="AU44" s="19"/>
      <c r="AV44" s="19">
        <f>SUM(AU44*$D44*$E44*$F44*$G44*$AV$10)</f>
        <v>0</v>
      </c>
      <c r="AW44" s="19"/>
      <c r="AX44" s="19">
        <f>SUM(AW44*$D44*$E44*$F44*$G44*$AX$10)</f>
        <v>0</v>
      </c>
      <c r="AY44" s="19"/>
      <c r="AZ44" s="19">
        <f>SUM(AY44*$D44*$E44*$F44*$G44*$AZ$10)</f>
        <v>0</v>
      </c>
      <c r="BA44" s="19"/>
      <c r="BB44" s="19">
        <f>SUM(BA44*$D44*$E44*$F44*$G44*$BB$10)</f>
        <v>0</v>
      </c>
      <c r="BC44" s="19"/>
      <c r="BD44" s="19">
        <f>SUM(BC44*$D44*$E44*$F44*$G44*$BD$10)</f>
        <v>0</v>
      </c>
      <c r="BE44" s="19"/>
      <c r="BF44" s="19">
        <f>SUM(BE44*$D44*$E44*$F44*$G44*$BF$10)</f>
        <v>0</v>
      </c>
      <c r="BG44" s="19"/>
      <c r="BH44" s="19">
        <f>SUM(BG44*$D44*$E44*$F44*$G44*$BH$10)</f>
        <v>0</v>
      </c>
      <c r="BI44" s="19"/>
      <c r="BJ44" s="19">
        <f>BI44*$D44*$E44*$F44*$H44*$BJ$10</f>
        <v>0</v>
      </c>
      <c r="BK44" s="19"/>
      <c r="BL44" s="19">
        <f>BK44*$D44*$E44*$F44*$H44*$BL$10</f>
        <v>0</v>
      </c>
      <c r="BM44" s="19"/>
      <c r="BN44" s="19">
        <f>BM44*$D44*$E44*$F44*$H44*$BN$10</f>
        <v>0</v>
      </c>
      <c r="BO44" s="19">
        <v>7</v>
      </c>
      <c r="BP44" s="19">
        <f>BO44*$D44*$E44*$F44*$H44*$BP$10</f>
        <v>183606.52799999999</v>
      </c>
      <c r="BQ44" s="88">
        <v>40</v>
      </c>
      <c r="BR44" s="19">
        <f>BQ44*$D44*$E44*$F44*$H44*$BR$10</f>
        <v>1049180.1599999999</v>
      </c>
      <c r="BS44" s="19">
        <v>7</v>
      </c>
      <c r="BT44" s="19">
        <f>BS44*$D44*$E44*$F44*$H44*$BT$10</f>
        <v>183606.52799999999</v>
      </c>
      <c r="BU44" s="19"/>
      <c r="BV44" s="19">
        <f>BU44*$D44*$E44*$F44*$H44*$BV$10</f>
        <v>0</v>
      </c>
      <c r="BW44" s="19"/>
      <c r="BX44" s="19">
        <f>BW44*$D44*$E44*$F44*$H44*$BX$10</f>
        <v>0</v>
      </c>
      <c r="BY44" s="19"/>
      <c r="BZ44" s="19">
        <f>BY44*$D44*$E44*$F44*$H44*$BZ$10</f>
        <v>0</v>
      </c>
      <c r="CA44" s="19"/>
      <c r="CB44" s="19">
        <f>CA44*$D44*$E44*$F44*$H44*$CB$10</f>
        <v>0</v>
      </c>
      <c r="CC44" s="19">
        <v>7</v>
      </c>
      <c r="CD44" s="19">
        <f>CC44*$D44*$E44*$F44*$H44*$CD$10</f>
        <v>183606.52799999999</v>
      </c>
      <c r="CE44" s="19"/>
      <c r="CF44" s="19">
        <f>CE44*$D44*$E44*$F44*$H44*$CF$10</f>
        <v>0</v>
      </c>
      <c r="CG44" s="19"/>
      <c r="CH44" s="19">
        <f>CG44*$D44*$E44*$F44*$H44*$CH$10</f>
        <v>0</v>
      </c>
      <c r="CI44" s="83"/>
      <c r="CJ44" s="19">
        <f>CI44*$D44*$E44*$F44*$H44*$CJ$10</f>
        <v>0</v>
      </c>
      <c r="CK44" s="19"/>
      <c r="CL44" s="19">
        <f>CK44*$D44*$E44*$F44*$H44*$CL$10</f>
        <v>0</v>
      </c>
      <c r="CM44" s="83"/>
      <c r="CN44" s="19">
        <f>CM44*$D44*$E44*$F44*$I44*$CN$10</f>
        <v>0</v>
      </c>
      <c r="CO44" s="19"/>
      <c r="CP44" s="19">
        <f>CO44*$D44*$E44*$F44*$J44*$CP$10</f>
        <v>0</v>
      </c>
      <c r="CQ44" s="19"/>
      <c r="CR44" s="19">
        <f>CQ44*D44*E44*F44</f>
        <v>0</v>
      </c>
      <c r="CS44" s="76">
        <f>SUM(M44+K44+W44+O44+Q44+Y44+U44+S44+AA44+AE44+AC44+AG44+AI44+AM44+BI44+BO44+AK44+AW44+AY44+CA44+CC44+BY44+CE44+CG44+BS44+BU44+AO44+AQ44+AS44+AU44+BK44+BM44+BQ44+BA44+BC44+BE44+BG44+BW44+CI44+CK44+CM44+CO44+CQ44)</f>
        <v>166</v>
      </c>
      <c r="CT44" s="76">
        <f>SUM(N44+L44+X44+P44+R44+Z44+V44+T44+AB44+AF44+AD44+AH44+AJ44+AN44+BJ44+BP44+AL44+AX44+AZ44+CB44+CD44+BZ44+CF44+CH44+BT44+BV44+AP44+AR44+AT44+AV44+BL44+BN44+BR44+BB44+BD44+BF44+BH44+BX44+CJ44+CL44+CN44+CP44+CR44)</f>
        <v>3895081.3439999996</v>
      </c>
    </row>
    <row r="45" spans="1:98" s="46" customFormat="1" x14ac:dyDescent="0.25">
      <c r="A45" s="74">
        <v>12</v>
      </c>
      <c r="B45" s="74"/>
      <c r="C45" s="12" t="s">
        <v>147</v>
      </c>
      <c r="D45" s="16">
        <v>11480</v>
      </c>
      <c r="E45" s="31">
        <v>0.92</v>
      </c>
      <c r="F45" s="14">
        <v>1</v>
      </c>
      <c r="G45" s="35">
        <v>1.4</v>
      </c>
      <c r="H45" s="35">
        <v>1.68</v>
      </c>
      <c r="I45" s="35">
        <v>2.23</v>
      </c>
      <c r="J45" s="28">
        <v>2.57</v>
      </c>
      <c r="K45" s="32">
        <f t="shared" ref="K45" si="156">SUM(K46:K55)</f>
        <v>25</v>
      </c>
      <c r="L45" s="32">
        <f>SUM(L46:L55)</f>
        <v>259723.51999999996</v>
      </c>
      <c r="M45" s="32">
        <f t="shared" ref="M45:BQ45" si="157">SUM(M46:M55)</f>
        <v>0</v>
      </c>
      <c r="N45" s="32">
        <f t="shared" si="157"/>
        <v>0</v>
      </c>
      <c r="O45" s="32">
        <f t="shared" si="157"/>
        <v>0</v>
      </c>
      <c r="P45" s="32">
        <f>SUM(P46:P55)</f>
        <v>0</v>
      </c>
      <c r="Q45" s="33">
        <f t="shared" ref="Q45" si="158">SUM(Q46:Q55)</f>
        <v>0</v>
      </c>
      <c r="R45" s="32">
        <f>SUM(R46:R55)</f>
        <v>0</v>
      </c>
      <c r="S45" s="32">
        <f t="shared" ref="S45" si="159">SUM(S46:S55)</f>
        <v>0</v>
      </c>
      <c r="T45" s="32">
        <f>SUM(T46:T55)</f>
        <v>0</v>
      </c>
      <c r="U45" s="32">
        <f t="shared" ref="U45" si="160">SUM(U46:U55)</f>
        <v>0</v>
      </c>
      <c r="V45" s="32">
        <f>SUM(V46:V55)</f>
        <v>0</v>
      </c>
      <c r="W45" s="32">
        <f t="shared" ref="W45" si="161">SUM(W46:W55)</f>
        <v>0</v>
      </c>
      <c r="X45" s="32">
        <f t="shared" si="157"/>
        <v>0</v>
      </c>
      <c r="Y45" s="32">
        <f t="shared" si="157"/>
        <v>18</v>
      </c>
      <c r="Z45" s="32">
        <f t="shared" si="157"/>
        <v>222757.91999999998</v>
      </c>
      <c r="AA45" s="32">
        <f t="shared" si="157"/>
        <v>85</v>
      </c>
      <c r="AB45" s="32">
        <f t="shared" si="157"/>
        <v>783510</v>
      </c>
      <c r="AC45" s="32">
        <f t="shared" si="157"/>
        <v>30</v>
      </c>
      <c r="AD45" s="32">
        <f>SUM(AD46:AD55)</f>
        <v>10703952</v>
      </c>
      <c r="AE45" s="32">
        <f t="shared" ref="AE45" si="162">SUM(AE46:AE55)</f>
        <v>0</v>
      </c>
      <c r="AF45" s="32">
        <f t="shared" si="157"/>
        <v>0</v>
      </c>
      <c r="AG45" s="32">
        <f t="shared" si="157"/>
        <v>30</v>
      </c>
      <c r="AH45" s="32">
        <f t="shared" si="157"/>
        <v>300867.83999999997</v>
      </c>
      <c r="AI45" s="32">
        <f t="shared" si="157"/>
        <v>0</v>
      </c>
      <c r="AJ45" s="32">
        <f t="shared" si="157"/>
        <v>0</v>
      </c>
      <c r="AK45" s="32">
        <f t="shared" si="157"/>
        <v>0</v>
      </c>
      <c r="AL45" s="32">
        <f>SUM(AL46:AL55)</f>
        <v>0</v>
      </c>
      <c r="AM45" s="32">
        <f t="shared" ref="AM45" si="163">SUM(AM46:AM55)</f>
        <v>0</v>
      </c>
      <c r="AN45" s="32">
        <f t="shared" si="157"/>
        <v>0</v>
      </c>
      <c r="AO45" s="32">
        <f t="shared" si="157"/>
        <v>0</v>
      </c>
      <c r="AP45" s="32">
        <f>SUM(AP46:AP55)</f>
        <v>0</v>
      </c>
      <c r="AQ45" s="32">
        <f t="shared" ref="AQ45" si="164">SUM(AQ46:AQ55)</f>
        <v>0</v>
      </c>
      <c r="AR45" s="32">
        <f>SUM(AR46:AR55)</f>
        <v>0</v>
      </c>
      <c r="AS45" s="32">
        <f t="shared" ref="AS45" si="165">SUM(AS46:AS55)</f>
        <v>0</v>
      </c>
      <c r="AT45" s="32">
        <f>SUM(AT46:AT55)</f>
        <v>0</v>
      </c>
      <c r="AU45" s="32">
        <f t="shared" ref="AU45" si="166">SUM(AU46:AU55)</f>
        <v>0</v>
      </c>
      <c r="AV45" s="32">
        <f>SUM(AV46:AV55)</f>
        <v>0</v>
      </c>
      <c r="AW45" s="32">
        <f>SUM(AW46:AW55)</f>
        <v>10</v>
      </c>
      <c r="AX45" s="32">
        <f>SUM(AX46:AX55)</f>
        <v>104468</v>
      </c>
      <c r="AY45" s="32">
        <f>SUM(AY46:AY55)</f>
        <v>0</v>
      </c>
      <c r="AZ45" s="32">
        <f>SUM(AZ46:AZ55)</f>
        <v>0</v>
      </c>
      <c r="BA45" s="32">
        <f t="shared" ref="BA45" si="167">SUM(BA46:BA55)</f>
        <v>3</v>
      </c>
      <c r="BB45" s="32">
        <f>SUM(BB46:BB55)</f>
        <v>46769.51999999999</v>
      </c>
      <c r="BC45" s="32">
        <f t="shared" ref="BC45" si="168">SUM(BC46:BC55)</f>
        <v>0</v>
      </c>
      <c r="BD45" s="32">
        <f>SUM(BD46:BD55)</f>
        <v>0</v>
      </c>
      <c r="BE45" s="32">
        <f t="shared" ref="BE45" si="169">SUM(BE46:BE55)</f>
        <v>0</v>
      </c>
      <c r="BF45" s="32">
        <f>SUM(BF46:BF55)</f>
        <v>0</v>
      </c>
      <c r="BG45" s="32">
        <f>SUM(BG46:BG55)</f>
        <v>79</v>
      </c>
      <c r="BH45" s="32">
        <f>SUM(BH46:BH55)</f>
        <v>840726.32</v>
      </c>
      <c r="BI45" s="32">
        <f t="shared" ref="BI45" si="170">SUM(BI46:BI55)</f>
        <v>0</v>
      </c>
      <c r="BJ45" s="32">
        <f t="shared" si="157"/>
        <v>0</v>
      </c>
      <c r="BK45" s="32">
        <f t="shared" si="157"/>
        <v>0</v>
      </c>
      <c r="BL45" s="32">
        <f>SUM(BL46:BL55)</f>
        <v>0</v>
      </c>
      <c r="BM45" s="32">
        <f t="shared" ref="BM45" si="171">SUM(BM46:BM55)</f>
        <v>150</v>
      </c>
      <c r="BN45" s="32">
        <f>SUM(BN46:BN55)</f>
        <v>1792670.88</v>
      </c>
      <c r="BO45" s="32">
        <f t="shared" ref="BO45" si="172">SUM(BO46:BO55)</f>
        <v>4</v>
      </c>
      <c r="BP45" s="32">
        <f t="shared" si="157"/>
        <v>40115.712</v>
      </c>
      <c r="BQ45" s="33">
        <f t="shared" si="157"/>
        <v>0</v>
      </c>
      <c r="BR45" s="32">
        <f>SUM(BR46:BR55)</f>
        <v>0</v>
      </c>
      <c r="BS45" s="32">
        <f>SUM(BS46:BS55)</f>
        <v>33</v>
      </c>
      <c r="BT45" s="32">
        <f>SUM(BT46:BT55)</f>
        <v>414657.6</v>
      </c>
      <c r="BU45" s="32">
        <f>SUM(BU46:BU55)</f>
        <v>96</v>
      </c>
      <c r="BV45" s="32">
        <f>SUM(BV46:BV55)</f>
        <v>1176663.264</v>
      </c>
      <c r="BW45" s="32">
        <f t="shared" ref="BW45" si="173">SUM(BW46:BW55)</f>
        <v>2</v>
      </c>
      <c r="BX45" s="32">
        <f>SUM(BX46:BX55)</f>
        <v>20057.856</v>
      </c>
      <c r="BY45" s="32">
        <f>SUM(BY46:BY55)</f>
        <v>11</v>
      </c>
      <c r="BZ45" s="32">
        <f>SUM(BZ46:BZ55)</f>
        <v>130376.064</v>
      </c>
      <c r="CA45" s="32">
        <f t="shared" ref="CA45:CT45" si="174">SUM(CA46:CA55)</f>
        <v>0</v>
      </c>
      <c r="CB45" s="32">
        <f t="shared" si="174"/>
        <v>0</v>
      </c>
      <c r="CC45" s="32">
        <f t="shared" si="174"/>
        <v>12</v>
      </c>
      <c r="CD45" s="32">
        <f t="shared" si="174"/>
        <v>181292.15999999997</v>
      </c>
      <c r="CE45" s="32">
        <f t="shared" si="174"/>
        <v>3</v>
      </c>
      <c r="CF45" s="32">
        <f t="shared" si="174"/>
        <v>37608.479999999996</v>
      </c>
      <c r="CG45" s="32">
        <f t="shared" si="174"/>
        <v>0</v>
      </c>
      <c r="CH45" s="32">
        <f t="shared" si="174"/>
        <v>0</v>
      </c>
      <c r="CI45" s="33">
        <f t="shared" si="174"/>
        <v>31</v>
      </c>
      <c r="CJ45" s="32">
        <f t="shared" si="174"/>
        <v>398457.02399999998</v>
      </c>
      <c r="CK45" s="32">
        <f t="shared" si="174"/>
        <v>4</v>
      </c>
      <c r="CL45" s="32">
        <f t="shared" si="174"/>
        <v>40115.712</v>
      </c>
      <c r="CM45" s="33">
        <v>30</v>
      </c>
      <c r="CN45" s="32">
        <f t="shared" si="174"/>
        <v>399366.24</v>
      </c>
      <c r="CO45" s="32">
        <f t="shared" si="174"/>
        <v>2</v>
      </c>
      <c r="CP45" s="32">
        <f t="shared" si="174"/>
        <v>30683.743999999999</v>
      </c>
      <c r="CQ45" s="32">
        <f t="shared" si="174"/>
        <v>0</v>
      </c>
      <c r="CR45" s="32">
        <f t="shared" si="174"/>
        <v>0</v>
      </c>
      <c r="CS45" s="32">
        <f t="shared" si="174"/>
        <v>658</v>
      </c>
      <c r="CT45" s="32">
        <f t="shared" si="174"/>
        <v>17924839.855999999</v>
      </c>
    </row>
    <row r="46" spans="1:98" ht="30" customHeight="1" x14ac:dyDescent="0.25">
      <c r="A46" s="74"/>
      <c r="B46" s="75">
        <v>22</v>
      </c>
      <c r="C46" s="22" t="s">
        <v>148</v>
      </c>
      <c r="D46" s="16">
        <v>11480</v>
      </c>
      <c r="E46" s="17">
        <v>2.75</v>
      </c>
      <c r="F46" s="30">
        <v>1</v>
      </c>
      <c r="G46" s="16">
        <v>1.4</v>
      </c>
      <c r="H46" s="16">
        <v>1.68</v>
      </c>
      <c r="I46" s="16">
        <v>2.23</v>
      </c>
      <c r="J46" s="18">
        <v>2.57</v>
      </c>
      <c r="K46" s="19"/>
      <c r="L46" s="19">
        <f t="shared" ref="L46:L55" si="175">SUM(K46*$D46*$E46*$F46*$G46*$L$10)</f>
        <v>0</v>
      </c>
      <c r="M46" s="19"/>
      <c r="N46" s="19">
        <f t="shared" si="43"/>
        <v>0</v>
      </c>
      <c r="O46" s="19"/>
      <c r="P46" s="19">
        <f t="shared" ref="P46:P55" si="176">SUM(O46*$D46*$E46*$F46*$G46*$P$10)</f>
        <v>0</v>
      </c>
      <c r="Q46" s="83"/>
      <c r="R46" s="19">
        <f t="shared" ref="R46:R55" si="177">SUM(Q46*$D46*$E46*$F46*$G46*$R$10)</f>
        <v>0</v>
      </c>
      <c r="S46" s="19"/>
      <c r="T46" s="19">
        <f t="shared" ref="T46:T55" si="178">SUM(S46*$D46*$E46*$F46*$G46*$T$10)</f>
        <v>0</v>
      </c>
      <c r="U46" s="19"/>
      <c r="V46" s="19">
        <f t="shared" ref="V46:V55" si="179">SUM(U46*$D46*$E46*$F46*$G46*$V$10)</f>
        <v>0</v>
      </c>
      <c r="W46" s="20"/>
      <c r="X46" s="19">
        <f t="shared" si="44"/>
        <v>0</v>
      </c>
      <c r="Y46" s="19"/>
      <c r="Z46" s="19">
        <f t="shared" ref="Z46:Z55" si="180">SUM(Y46*$D46*$E46*$F46*$G46*$Z$10)</f>
        <v>0</v>
      </c>
      <c r="AA46" s="19"/>
      <c r="AB46" s="19">
        <f t="shared" ref="AB46:AB55" si="181">SUM(AA46*$D46*$E46*$F46*$G46*$AB$10)</f>
        <v>0</v>
      </c>
      <c r="AC46" s="19"/>
      <c r="AD46" s="19">
        <f t="shared" ref="AD46:AD55" si="182">SUM(AC46*$D46*$E46*$F46*$G46*$AD$10)</f>
        <v>0</v>
      </c>
      <c r="AE46" s="19"/>
      <c r="AF46" s="19">
        <f t="shared" ref="AF46:AF55" si="183">AE46*$D46*$E46*$F46*$H46*$AF$10</f>
        <v>0</v>
      </c>
      <c r="AG46" s="19"/>
      <c r="AH46" s="19">
        <f t="shared" ref="AH46:AH55" si="184">AG46*$D46*$E46*$F46*$H46*$AH$10</f>
        <v>0</v>
      </c>
      <c r="AI46" s="20"/>
      <c r="AJ46" s="19">
        <f t="shared" ref="AJ46:AJ55" si="185">SUM(AI46*$D46*$E46*$F46*$G46*$AJ$10)</f>
        <v>0</v>
      </c>
      <c r="AK46" s="19"/>
      <c r="AL46" s="19">
        <f t="shared" ref="AL46:AL55" si="186">SUM(AK46*$D46*$E46*$F46*$G46*$AL$10)</f>
        <v>0</v>
      </c>
      <c r="AM46" s="19"/>
      <c r="AN46" s="19">
        <f t="shared" ref="AN46:AN55" si="187">SUM(AM46*$D46*$E46*$F46*$G46*$AN$10)</f>
        <v>0</v>
      </c>
      <c r="AO46" s="19"/>
      <c r="AP46" s="19">
        <f t="shared" ref="AP46:AP55" si="188">SUM(AO46*$D46*$E46*$F46*$G46*$AP$10)</f>
        <v>0</v>
      </c>
      <c r="AQ46" s="19"/>
      <c r="AR46" s="19">
        <f t="shared" ref="AR46:AR55" si="189">SUM(AQ46*$D46*$E46*$F46*$G46*$AR$10)</f>
        <v>0</v>
      </c>
      <c r="AS46" s="19"/>
      <c r="AT46" s="19">
        <f t="shared" ref="AT46:AT55" si="190">SUM(AS46*$D46*$E46*$F46*$G46*$AT$10)</f>
        <v>0</v>
      </c>
      <c r="AU46" s="19"/>
      <c r="AV46" s="19">
        <f t="shared" ref="AV46:AV55" si="191">SUM(AU46*$D46*$E46*$F46*$G46*$AV$10)</f>
        <v>0</v>
      </c>
      <c r="AW46" s="19"/>
      <c r="AX46" s="19">
        <f t="shared" ref="AX46:AX55" si="192">SUM(AW46*$D46*$E46*$F46*$G46*$AX$10)</f>
        <v>0</v>
      </c>
      <c r="AY46" s="19"/>
      <c r="AZ46" s="19">
        <f t="shared" ref="AZ46:AZ55" si="193">SUM(AY46*$D46*$E46*$F46*$G46*$AZ$10)</f>
        <v>0</v>
      </c>
      <c r="BA46" s="19"/>
      <c r="BB46" s="19">
        <f t="shared" ref="BB46:BB55" si="194">SUM(BA46*$D46*$E46*$F46*$G46*$BB$10)</f>
        <v>0</v>
      </c>
      <c r="BC46" s="19"/>
      <c r="BD46" s="19">
        <f t="shared" ref="BD46:BD55" si="195">SUM(BC46*$D46*$E46*$F46*$G46*$BD$10)</f>
        <v>0</v>
      </c>
      <c r="BE46" s="19"/>
      <c r="BF46" s="19">
        <f t="shared" ref="BF46:BF55" si="196">SUM(BE46*$D46*$E46*$F46*$G46*$BF$10)</f>
        <v>0</v>
      </c>
      <c r="BG46" s="19"/>
      <c r="BH46" s="19">
        <f t="shared" ref="BH46:BH55" si="197">SUM(BG46*$D46*$E46*$F46*$G46*$BH$10)</f>
        <v>0</v>
      </c>
      <c r="BI46" s="19"/>
      <c r="BJ46" s="19">
        <f t="shared" ref="BJ46:BJ55" si="198">BI46*$D46*$E46*$F46*$H46*$BJ$10</f>
        <v>0</v>
      </c>
      <c r="BK46" s="19"/>
      <c r="BL46" s="19">
        <f t="shared" ref="BL46:BL55" si="199">BK46*$D46*$E46*$F46*$H46*$BL$10</f>
        <v>0</v>
      </c>
      <c r="BM46" s="90"/>
      <c r="BN46" s="19">
        <f t="shared" ref="BN46:BN55" si="200">BM46*$D46*$E46*$F46*$H46*$BN$10</f>
        <v>0</v>
      </c>
      <c r="BO46" s="19"/>
      <c r="BP46" s="19">
        <f t="shared" ref="BP46:BP55" si="201">BO46*$D46*$E46*$F46*$H46*$BP$10</f>
        <v>0</v>
      </c>
      <c r="BQ46" s="83"/>
      <c r="BR46" s="19">
        <f t="shared" ref="BR46:BR55" si="202">BQ46*$D46*$E46*$F46*$H46*$BR$10</f>
        <v>0</v>
      </c>
      <c r="BS46" s="19"/>
      <c r="BT46" s="19">
        <f t="shared" ref="BT46:BT55" si="203">BS46*$D46*$E46*$F46*$H46*$BT$10</f>
        <v>0</v>
      </c>
      <c r="BU46" s="19"/>
      <c r="BV46" s="19">
        <f t="shared" ref="BV46:BV55" si="204">BU46*$D46*$E46*$F46*$H46*$BV$10</f>
        <v>0</v>
      </c>
      <c r="BW46" s="19"/>
      <c r="BX46" s="19">
        <f t="shared" ref="BX46:BX55" si="205">BW46*$D46*$E46*$F46*$H46*$BX$10</f>
        <v>0</v>
      </c>
      <c r="BY46" s="19"/>
      <c r="BZ46" s="19">
        <f t="shared" ref="BZ46:BZ55" si="206">BY46*$D46*$E46*$F46*$H46*$BZ$10</f>
        <v>0</v>
      </c>
      <c r="CA46" s="19"/>
      <c r="CB46" s="19">
        <f t="shared" ref="CB46:CB55" si="207">CA46*$D46*$E46*$F46*$H46*$CB$10</f>
        <v>0</v>
      </c>
      <c r="CC46" s="19"/>
      <c r="CD46" s="19">
        <f t="shared" ref="CD46:CD55" si="208">CC46*$D46*$E46*$F46*$H46*$CD$10</f>
        <v>0</v>
      </c>
      <c r="CE46" s="19"/>
      <c r="CF46" s="19">
        <f t="shared" ref="CF46:CF55" si="209">CE46*$D46*$E46*$F46*$H46*$CF$10</f>
        <v>0</v>
      </c>
      <c r="CG46" s="19"/>
      <c r="CH46" s="19">
        <f t="shared" ref="CH46:CH55" si="210">CG46*$D46*$E46*$F46*$H46*$CH$10</f>
        <v>0</v>
      </c>
      <c r="CI46" s="83"/>
      <c r="CJ46" s="19">
        <f t="shared" ref="CJ46:CJ55" si="211">CI46*$D46*$E46*$F46*$H46*$CJ$10</f>
        <v>0</v>
      </c>
      <c r="CK46" s="19"/>
      <c r="CL46" s="19">
        <f t="shared" ref="CL46:CL55" si="212">CK46*$D46*$E46*$F46*$H46*$CL$10</f>
        <v>0</v>
      </c>
      <c r="CM46" s="83"/>
      <c r="CN46" s="19">
        <f t="shared" ref="CN46:CN55" si="213">CM46*$D46*$E46*$F46*$I46*$CN$10</f>
        <v>0</v>
      </c>
      <c r="CO46" s="19"/>
      <c r="CP46" s="19">
        <f t="shared" ref="CP46:CP55" si="214">CO46*$D46*$E46*$F46*$J46*$CP$10</f>
        <v>0</v>
      </c>
      <c r="CQ46" s="19"/>
      <c r="CR46" s="19">
        <f t="shared" ref="CR46:CR55" si="215">CQ46*D46*E46*F46</f>
        <v>0</v>
      </c>
      <c r="CS46" s="76">
        <f t="shared" ref="CS46:CT55" si="216">SUM(M46+K46+W46+O46+Q46+Y46+U46+S46+AA46+AE46+AC46+AG46+AI46+AM46+BI46+BO46+AK46+AW46+AY46+CA46+CC46+BY46+CE46+CG46+BS46+BU46+AO46+AQ46+AS46+AU46+BK46+BM46+BQ46+BA46+BC46+BE46+BG46+BW46+CI46+CK46+CM46+CO46+CQ46)</f>
        <v>0</v>
      </c>
      <c r="CT46" s="76">
        <f t="shared" si="216"/>
        <v>0</v>
      </c>
    </row>
    <row r="47" spans="1:98" ht="45" x14ac:dyDescent="0.25">
      <c r="A47" s="74"/>
      <c r="B47" s="75">
        <v>23</v>
      </c>
      <c r="C47" s="22" t="s">
        <v>149</v>
      </c>
      <c r="D47" s="16">
        <v>11480</v>
      </c>
      <c r="E47" s="17">
        <v>1.1000000000000001</v>
      </c>
      <c r="F47" s="30">
        <v>1</v>
      </c>
      <c r="G47" s="16">
        <v>1.4</v>
      </c>
      <c r="H47" s="16">
        <v>1.68</v>
      </c>
      <c r="I47" s="16">
        <v>2.23</v>
      </c>
      <c r="J47" s="18">
        <v>2.57</v>
      </c>
      <c r="K47" s="19"/>
      <c r="L47" s="19">
        <f t="shared" si="175"/>
        <v>0</v>
      </c>
      <c r="M47" s="19"/>
      <c r="N47" s="19">
        <f t="shared" si="43"/>
        <v>0</v>
      </c>
      <c r="O47" s="19"/>
      <c r="P47" s="19">
        <f t="shared" si="176"/>
        <v>0</v>
      </c>
      <c r="Q47" s="83"/>
      <c r="R47" s="19">
        <f t="shared" si="177"/>
        <v>0</v>
      </c>
      <c r="S47" s="19"/>
      <c r="T47" s="19">
        <f t="shared" si="178"/>
        <v>0</v>
      </c>
      <c r="U47" s="19"/>
      <c r="V47" s="19">
        <f t="shared" si="179"/>
        <v>0</v>
      </c>
      <c r="W47" s="20"/>
      <c r="X47" s="19">
        <f t="shared" si="44"/>
        <v>0</v>
      </c>
      <c r="Y47" s="19"/>
      <c r="Z47" s="19">
        <f t="shared" si="180"/>
        <v>0</v>
      </c>
      <c r="AA47" s="19"/>
      <c r="AB47" s="19">
        <f t="shared" si="181"/>
        <v>0</v>
      </c>
      <c r="AC47" s="19"/>
      <c r="AD47" s="19">
        <f t="shared" si="182"/>
        <v>0</v>
      </c>
      <c r="AE47" s="19"/>
      <c r="AF47" s="19">
        <f t="shared" si="183"/>
        <v>0</v>
      </c>
      <c r="AG47" s="19"/>
      <c r="AH47" s="19">
        <f t="shared" si="184"/>
        <v>0</v>
      </c>
      <c r="AI47" s="20"/>
      <c r="AJ47" s="19">
        <f t="shared" si="185"/>
        <v>0</v>
      </c>
      <c r="AK47" s="19"/>
      <c r="AL47" s="19">
        <f t="shared" si="186"/>
        <v>0</v>
      </c>
      <c r="AM47" s="19"/>
      <c r="AN47" s="19">
        <f t="shared" si="187"/>
        <v>0</v>
      </c>
      <c r="AO47" s="19"/>
      <c r="AP47" s="19">
        <f t="shared" si="188"/>
        <v>0</v>
      </c>
      <c r="AQ47" s="19"/>
      <c r="AR47" s="19">
        <f t="shared" si="189"/>
        <v>0</v>
      </c>
      <c r="AS47" s="19"/>
      <c r="AT47" s="19">
        <f t="shared" si="190"/>
        <v>0</v>
      </c>
      <c r="AU47" s="19"/>
      <c r="AV47" s="19">
        <f t="shared" si="191"/>
        <v>0</v>
      </c>
      <c r="AW47" s="19"/>
      <c r="AX47" s="19">
        <f t="shared" si="192"/>
        <v>0</v>
      </c>
      <c r="AY47" s="19"/>
      <c r="AZ47" s="19">
        <f t="shared" si="193"/>
        <v>0</v>
      </c>
      <c r="BA47" s="19"/>
      <c r="BB47" s="19">
        <f t="shared" si="194"/>
        <v>0</v>
      </c>
      <c r="BC47" s="19"/>
      <c r="BD47" s="19">
        <f t="shared" si="195"/>
        <v>0</v>
      </c>
      <c r="BE47" s="19"/>
      <c r="BF47" s="19">
        <f t="shared" si="196"/>
        <v>0</v>
      </c>
      <c r="BG47" s="19"/>
      <c r="BH47" s="19">
        <f t="shared" si="197"/>
        <v>0</v>
      </c>
      <c r="BI47" s="19"/>
      <c r="BJ47" s="19">
        <f t="shared" si="198"/>
        <v>0</v>
      </c>
      <c r="BK47" s="19"/>
      <c r="BL47" s="19">
        <f t="shared" si="199"/>
        <v>0</v>
      </c>
      <c r="BM47" s="90"/>
      <c r="BN47" s="19">
        <f t="shared" si="200"/>
        <v>0</v>
      </c>
      <c r="BO47" s="19"/>
      <c r="BP47" s="19">
        <f t="shared" si="201"/>
        <v>0</v>
      </c>
      <c r="BQ47" s="83"/>
      <c r="BR47" s="19">
        <f t="shared" si="202"/>
        <v>0</v>
      </c>
      <c r="BS47" s="19"/>
      <c r="BT47" s="19">
        <f t="shared" si="203"/>
        <v>0</v>
      </c>
      <c r="BU47" s="19"/>
      <c r="BV47" s="19">
        <f t="shared" si="204"/>
        <v>0</v>
      </c>
      <c r="BW47" s="19"/>
      <c r="BX47" s="19">
        <f t="shared" si="205"/>
        <v>0</v>
      </c>
      <c r="BY47" s="19"/>
      <c r="BZ47" s="19">
        <f t="shared" si="206"/>
        <v>0</v>
      </c>
      <c r="CA47" s="19"/>
      <c r="CB47" s="19">
        <f t="shared" si="207"/>
        <v>0</v>
      </c>
      <c r="CC47" s="19"/>
      <c r="CD47" s="19">
        <f t="shared" si="208"/>
        <v>0</v>
      </c>
      <c r="CE47" s="19"/>
      <c r="CF47" s="19">
        <f t="shared" si="209"/>
        <v>0</v>
      </c>
      <c r="CG47" s="19"/>
      <c r="CH47" s="19">
        <f t="shared" si="210"/>
        <v>0</v>
      </c>
      <c r="CI47" s="83"/>
      <c r="CJ47" s="19">
        <f t="shared" si="211"/>
        <v>0</v>
      </c>
      <c r="CK47" s="19"/>
      <c r="CL47" s="19">
        <f t="shared" si="212"/>
        <v>0</v>
      </c>
      <c r="CM47" s="83"/>
      <c r="CN47" s="19">
        <f t="shared" si="213"/>
        <v>0</v>
      </c>
      <c r="CO47" s="19"/>
      <c r="CP47" s="19">
        <f t="shared" si="214"/>
        <v>0</v>
      </c>
      <c r="CQ47" s="19"/>
      <c r="CR47" s="19">
        <f t="shared" si="215"/>
        <v>0</v>
      </c>
      <c r="CS47" s="76">
        <f t="shared" si="216"/>
        <v>0</v>
      </c>
      <c r="CT47" s="76">
        <f t="shared" si="216"/>
        <v>0</v>
      </c>
    </row>
    <row r="48" spans="1:98" ht="60" x14ac:dyDescent="0.25">
      <c r="A48" s="74"/>
      <c r="B48" s="75">
        <v>24</v>
      </c>
      <c r="C48" s="22" t="s">
        <v>150</v>
      </c>
      <c r="D48" s="16">
        <v>11480</v>
      </c>
      <c r="E48" s="17">
        <v>9</v>
      </c>
      <c r="F48" s="30">
        <v>1</v>
      </c>
      <c r="G48" s="16">
        <v>1.4</v>
      </c>
      <c r="H48" s="16">
        <v>1.68</v>
      </c>
      <c r="I48" s="16">
        <v>2.23</v>
      </c>
      <c r="J48" s="18">
        <v>2.57</v>
      </c>
      <c r="K48" s="19"/>
      <c r="L48" s="19">
        <f t="shared" si="175"/>
        <v>0</v>
      </c>
      <c r="M48" s="19"/>
      <c r="N48" s="19">
        <f t="shared" si="43"/>
        <v>0</v>
      </c>
      <c r="O48" s="19"/>
      <c r="P48" s="19">
        <f t="shared" si="176"/>
        <v>0</v>
      </c>
      <c r="Q48" s="83"/>
      <c r="R48" s="19">
        <f t="shared" si="177"/>
        <v>0</v>
      </c>
      <c r="S48" s="19"/>
      <c r="T48" s="19">
        <f t="shared" si="178"/>
        <v>0</v>
      </c>
      <c r="U48" s="19"/>
      <c r="V48" s="19">
        <f t="shared" si="179"/>
        <v>0</v>
      </c>
      <c r="W48" s="20"/>
      <c r="X48" s="19">
        <f t="shared" si="44"/>
        <v>0</v>
      </c>
      <c r="Y48" s="19"/>
      <c r="Z48" s="19">
        <f t="shared" si="180"/>
        <v>0</v>
      </c>
      <c r="AA48" s="19"/>
      <c r="AB48" s="19">
        <f t="shared" si="181"/>
        <v>0</v>
      </c>
      <c r="AC48" s="19"/>
      <c r="AD48" s="19">
        <f t="shared" si="182"/>
        <v>0</v>
      </c>
      <c r="AE48" s="19"/>
      <c r="AF48" s="19">
        <f t="shared" si="183"/>
        <v>0</v>
      </c>
      <c r="AG48" s="19"/>
      <c r="AH48" s="19">
        <f t="shared" si="184"/>
        <v>0</v>
      </c>
      <c r="AI48" s="20"/>
      <c r="AJ48" s="19">
        <f t="shared" si="185"/>
        <v>0</v>
      </c>
      <c r="AK48" s="19"/>
      <c r="AL48" s="19">
        <f t="shared" si="186"/>
        <v>0</v>
      </c>
      <c r="AM48" s="19"/>
      <c r="AN48" s="19">
        <f t="shared" si="187"/>
        <v>0</v>
      </c>
      <c r="AO48" s="19"/>
      <c r="AP48" s="19">
        <f t="shared" si="188"/>
        <v>0</v>
      </c>
      <c r="AQ48" s="19"/>
      <c r="AR48" s="19">
        <f t="shared" si="189"/>
        <v>0</v>
      </c>
      <c r="AS48" s="19"/>
      <c r="AT48" s="19">
        <f t="shared" si="190"/>
        <v>0</v>
      </c>
      <c r="AU48" s="19"/>
      <c r="AV48" s="19">
        <f t="shared" si="191"/>
        <v>0</v>
      </c>
      <c r="AW48" s="19"/>
      <c r="AX48" s="19">
        <f t="shared" si="192"/>
        <v>0</v>
      </c>
      <c r="AY48" s="19"/>
      <c r="AZ48" s="19">
        <f t="shared" si="193"/>
        <v>0</v>
      </c>
      <c r="BA48" s="19"/>
      <c r="BB48" s="19">
        <f t="shared" si="194"/>
        <v>0</v>
      </c>
      <c r="BC48" s="19"/>
      <c r="BD48" s="19">
        <f t="shared" si="195"/>
        <v>0</v>
      </c>
      <c r="BE48" s="19"/>
      <c r="BF48" s="19">
        <f t="shared" si="196"/>
        <v>0</v>
      </c>
      <c r="BG48" s="19"/>
      <c r="BH48" s="19">
        <f t="shared" si="197"/>
        <v>0</v>
      </c>
      <c r="BI48" s="19"/>
      <c r="BJ48" s="19">
        <f t="shared" si="198"/>
        <v>0</v>
      </c>
      <c r="BK48" s="19"/>
      <c r="BL48" s="19">
        <f t="shared" si="199"/>
        <v>0</v>
      </c>
      <c r="BM48" s="90"/>
      <c r="BN48" s="19">
        <f t="shared" si="200"/>
        <v>0</v>
      </c>
      <c r="BO48" s="19"/>
      <c r="BP48" s="19">
        <f t="shared" si="201"/>
        <v>0</v>
      </c>
      <c r="BQ48" s="83"/>
      <c r="BR48" s="19">
        <f t="shared" si="202"/>
        <v>0</v>
      </c>
      <c r="BS48" s="19"/>
      <c r="BT48" s="19">
        <f t="shared" si="203"/>
        <v>0</v>
      </c>
      <c r="BU48" s="19"/>
      <c r="BV48" s="19">
        <f t="shared" si="204"/>
        <v>0</v>
      </c>
      <c r="BW48" s="19"/>
      <c r="BX48" s="19">
        <f t="shared" si="205"/>
        <v>0</v>
      </c>
      <c r="BY48" s="19"/>
      <c r="BZ48" s="19">
        <f t="shared" si="206"/>
        <v>0</v>
      </c>
      <c r="CA48" s="19"/>
      <c r="CB48" s="19">
        <f t="shared" si="207"/>
        <v>0</v>
      </c>
      <c r="CC48" s="19"/>
      <c r="CD48" s="19">
        <f t="shared" si="208"/>
        <v>0</v>
      </c>
      <c r="CE48" s="19"/>
      <c r="CF48" s="19">
        <f t="shared" si="209"/>
        <v>0</v>
      </c>
      <c r="CG48" s="19"/>
      <c r="CH48" s="19">
        <f t="shared" si="210"/>
        <v>0</v>
      </c>
      <c r="CI48" s="83"/>
      <c r="CJ48" s="19">
        <f t="shared" si="211"/>
        <v>0</v>
      </c>
      <c r="CK48" s="19"/>
      <c r="CL48" s="19">
        <f t="shared" si="212"/>
        <v>0</v>
      </c>
      <c r="CM48" s="83"/>
      <c r="CN48" s="19">
        <f t="shared" si="213"/>
        <v>0</v>
      </c>
      <c r="CO48" s="19"/>
      <c r="CP48" s="19">
        <f t="shared" si="214"/>
        <v>0</v>
      </c>
      <c r="CQ48" s="19"/>
      <c r="CR48" s="19">
        <f t="shared" si="215"/>
        <v>0</v>
      </c>
      <c r="CS48" s="76">
        <f t="shared" si="216"/>
        <v>0</v>
      </c>
      <c r="CT48" s="76">
        <f t="shared" si="216"/>
        <v>0</v>
      </c>
    </row>
    <row r="49" spans="1:98" ht="60" x14ac:dyDescent="0.25">
      <c r="A49" s="74"/>
      <c r="B49" s="75">
        <v>25</v>
      </c>
      <c r="C49" s="22" t="s">
        <v>151</v>
      </c>
      <c r="D49" s="16">
        <v>11480</v>
      </c>
      <c r="E49" s="17">
        <v>4.9000000000000004</v>
      </c>
      <c r="F49" s="30">
        <v>1</v>
      </c>
      <c r="G49" s="16">
        <v>1.4</v>
      </c>
      <c r="H49" s="16">
        <v>1.68</v>
      </c>
      <c r="I49" s="16">
        <v>2.23</v>
      </c>
      <c r="J49" s="18">
        <v>2.57</v>
      </c>
      <c r="K49" s="19"/>
      <c r="L49" s="19">
        <f t="shared" si="175"/>
        <v>0</v>
      </c>
      <c r="M49" s="19"/>
      <c r="N49" s="19">
        <f t="shared" si="43"/>
        <v>0</v>
      </c>
      <c r="O49" s="19"/>
      <c r="P49" s="19">
        <f t="shared" si="176"/>
        <v>0</v>
      </c>
      <c r="Q49" s="83"/>
      <c r="R49" s="19">
        <f t="shared" si="177"/>
        <v>0</v>
      </c>
      <c r="S49" s="19"/>
      <c r="T49" s="19">
        <f t="shared" si="178"/>
        <v>0</v>
      </c>
      <c r="U49" s="19"/>
      <c r="V49" s="19">
        <f t="shared" si="179"/>
        <v>0</v>
      </c>
      <c r="W49" s="20"/>
      <c r="X49" s="19">
        <f t="shared" si="44"/>
        <v>0</v>
      </c>
      <c r="Y49" s="19"/>
      <c r="Z49" s="19">
        <f t="shared" si="180"/>
        <v>0</v>
      </c>
      <c r="AA49" s="19"/>
      <c r="AB49" s="19">
        <f t="shared" si="181"/>
        <v>0</v>
      </c>
      <c r="AC49" s="19"/>
      <c r="AD49" s="19">
        <f t="shared" si="182"/>
        <v>0</v>
      </c>
      <c r="AE49" s="19"/>
      <c r="AF49" s="19">
        <f t="shared" si="183"/>
        <v>0</v>
      </c>
      <c r="AG49" s="19"/>
      <c r="AH49" s="19">
        <f t="shared" si="184"/>
        <v>0</v>
      </c>
      <c r="AI49" s="20"/>
      <c r="AJ49" s="19">
        <f t="shared" si="185"/>
        <v>0</v>
      </c>
      <c r="AK49" s="19"/>
      <c r="AL49" s="19">
        <f t="shared" si="186"/>
        <v>0</v>
      </c>
      <c r="AM49" s="19"/>
      <c r="AN49" s="19">
        <f t="shared" si="187"/>
        <v>0</v>
      </c>
      <c r="AO49" s="19"/>
      <c r="AP49" s="19">
        <f t="shared" si="188"/>
        <v>0</v>
      </c>
      <c r="AQ49" s="19"/>
      <c r="AR49" s="19">
        <f t="shared" si="189"/>
        <v>0</v>
      </c>
      <c r="AS49" s="19"/>
      <c r="AT49" s="19">
        <f t="shared" si="190"/>
        <v>0</v>
      </c>
      <c r="AU49" s="19"/>
      <c r="AV49" s="19">
        <f t="shared" si="191"/>
        <v>0</v>
      </c>
      <c r="AW49" s="19"/>
      <c r="AX49" s="19">
        <f t="shared" si="192"/>
        <v>0</v>
      </c>
      <c r="AY49" s="19"/>
      <c r="AZ49" s="19">
        <f t="shared" si="193"/>
        <v>0</v>
      </c>
      <c r="BA49" s="19"/>
      <c r="BB49" s="19">
        <f t="shared" si="194"/>
        <v>0</v>
      </c>
      <c r="BC49" s="19"/>
      <c r="BD49" s="19">
        <f t="shared" si="195"/>
        <v>0</v>
      </c>
      <c r="BE49" s="19"/>
      <c r="BF49" s="19">
        <f t="shared" si="196"/>
        <v>0</v>
      </c>
      <c r="BG49" s="19"/>
      <c r="BH49" s="19">
        <f t="shared" si="197"/>
        <v>0</v>
      </c>
      <c r="BI49" s="19"/>
      <c r="BJ49" s="19">
        <f t="shared" si="198"/>
        <v>0</v>
      </c>
      <c r="BK49" s="19"/>
      <c r="BL49" s="19">
        <f t="shared" si="199"/>
        <v>0</v>
      </c>
      <c r="BM49" s="90"/>
      <c r="BN49" s="19">
        <f t="shared" si="200"/>
        <v>0</v>
      </c>
      <c r="BO49" s="19"/>
      <c r="BP49" s="19">
        <f t="shared" si="201"/>
        <v>0</v>
      </c>
      <c r="BQ49" s="83"/>
      <c r="BR49" s="19">
        <f t="shared" si="202"/>
        <v>0</v>
      </c>
      <c r="BS49" s="19"/>
      <c r="BT49" s="19">
        <f t="shared" si="203"/>
        <v>0</v>
      </c>
      <c r="BU49" s="19"/>
      <c r="BV49" s="19">
        <f t="shared" si="204"/>
        <v>0</v>
      </c>
      <c r="BW49" s="19"/>
      <c r="BX49" s="19">
        <f t="shared" si="205"/>
        <v>0</v>
      </c>
      <c r="BY49" s="19"/>
      <c r="BZ49" s="19">
        <f t="shared" si="206"/>
        <v>0</v>
      </c>
      <c r="CA49" s="19"/>
      <c r="CB49" s="19">
        <f t="shared" si="207"/>
        <v>0</v>
      </c>
      <c r="CC49" s="19"/>
      <c r="CD49" s="19">
        <f t="shared" si="208"/>
        <v>0</v>
      </c>
      <c r="CE49" s="19"/>
      <c r="CF49" s="19">
        <f t="shared" si="209"/>
        <v>0</v>
      </c>
      <c r="CG49" s="19"/>
      <c r="CH49" s="19">
        <f t="shared" si="210"/>
        <v>0</v>
      </c>
      <c r="CI49" s="83"/>
      <c r="CJ49" s="19">
        <f t="shared" si="211"/>
        <v>0</v>
      </c>
      <c r="CK49" s="19"/>
      <c r="CL49" s="19">
        <f t="shared" si="212"/>
        <v>0</v>
      </c>
      <c r="CM49" s="83"/>
      <c r="CN49" s="19">
        <f t="shared" si="213"/>
        <v>0</v>
      </c>
      <c r="CO49" s="19"/>
      <c r="CP49" s="19">
        <f t="shared" si="214"/>
        <v>0</v>
      </c>
      <c r="CQ49" s="19"/>
      <c r="CR49" s="19">
        <f t="shared" si="215"/>
        <v>0</v>
      </c>
      <c r="CS49" s="76">
        <f t="shared" si="216"/>
        <v>0</v>
      </c>
      <c r="CT49" s="76">
        <f t="shared" si="216"/>
        <v>0</v>
      </c>
    </row>
    <row r="50" spans="1:98" ht="60" x14ac:dyDescent="0.25">
      <c r="A50" s="74"/>
      <c r="B50" s="75">
        <v>26</v>
      </c>
      <c r="C50" s="22" t="s">
        <v>152</v>
      </c>
      <c r="D50" s="16">
        <v>11480</v>
      </c>
      <c r="E50" s="17">
        <v>22.2</v>
      </c>
      <c r="F50" s="30">
        <v>1</v>
      </c>
      <c r="G50" s="16">
        <v>1.4</v>
      </c>
      <c r="H50" s="16">
        <v>1.68</v>
      </c>
      <c r="I50" s="16">
        <v>2.23</v>
      </c>
      <c r="J50" s="18">
        <v>2.57</v>
      </c>
      <c r="K50" s="19"/>
      <c r="L50" s="19">
        <f t="shared" si="175"/>
        <v>0</v>
      </c>
      <c r="M50" s="19"/>
      <c r="N50" s="19">
        <f t="shared" si="43"/>
        <v>0</v>
      </c>
      <c r="O50" s="19"/>
      <c r="P50" s="19">
        <f t="shared" si="176"/>
        <v>0</v>
      </c>
      <c r="Q50" s="83"/>
      <c r="R50" s="19">
        <f t="shared" si="177"/>
        <v>0</v>
      </c>
      <c r="S50" s="19"/>
      <c r="T50" s="19">
        <f t="shared" si="178"/>
        <v>0</v>
      </c>
      <c r="U50" s="19"/>
      <c r="V50" s="19">
        <f t="shared" si="179"/>
        <v>0</v>
      </c>
      <c r="W50" s="20"/>
      <c r="X50" s="19">
        <f t="shared" si="44"/>
        <v>0</v>
      </c>
      <c r="Y50" s="19"/>
      <c r="Z50" s="19">
        <f t="shared" si="180"/>
        <v>0</v>
      </c>
      <c r="AA50" s="19"/>
      <c r="AB50" s="19">
        <f t="shared" si="181"/>
        <v>0</v>
      </c>
      <c r="AC50" s="19">
        <v>30</v>
      </c>
      <c r="AD50" s="19">
        <f t="shared" si="182"/>
        <v>10703952</v>
      </c>
      <c r="AE50" s="19"/>
      <c r="AF50" s="19">
        <f t="shared" si="183"/>
        <v>0</v>
      </c>
      <c r="AG50" s="19"/>
      <c r="AH50" s="19">
        <f t="shared" si="184"/>
        <v>0</v>
      </c>
      <c r="AI50" s="20"/>
      <c r="AJ50" s="19">
        <f t="shared" si="185"/>
        <v>0</v>
      </c>
      <c r="AK50" s="19"/>
      <c r="AL50" s="19">
        <f t="shared" si="186"/>
        <v>0</v>
      </c>
      <c r="AM50" s="19"/>
      <c r="AN50" s="19">
        <f t="shared" si="187"/>
        <v>0</v>
      </c>
      <c r="AO50" s="19"/>
      <c r="AP50" s="19">
        <f t="shared" si="188"/>
        <v>0</v>
      </c>
      <c r="AQ50" s="19"/>
      <c r="AR50" s="19">
        <f t="shared" si="189"/>
        <v>0</v>
      </c>
      <c r="AS50" s="19"/>
      <c r="AT50" s="19">
        <f t="shared" si="190"/>
        <v>0</v>
      </c>
      <c r="AU50" s="19"/>
      <c r="AV50" s="19">
        <f t="shared" si="191"/>
        <v>0</v>
      </c>
      <c r="AW50" s="19"/>
      <c r="AX50" s="19">
        <f t="shared" si="192"/>
        <v>0</v>
      </c>
      <c r="AY50" s="19"/>
      <c r="AZ50" s="19">
        <f t="shared" si="193"/>
        <v>0</v>
      </c>
      <c r="BA50" s="19"/>
      <c r="BB50" s="19">
        <f t="shared" si="194"/>
        <v>0</v>
      </c>
      <c r="BC50" s="19"/>
      <c r="BD50" s="19">
        <f t="shared" si="195"/>
        <v>0</v>
      </c>
      <c r="BE50" s="19"/>
      <c r="BF50" s="19">
        <f t="shared" si="196"/>
        <v>0</v>
      </c>
      <c r="BG50" s="19"/>
      <c r="BH50" s="19">
        <f t="shared" si="197"/>
        <v>0</v>
      </c>
      <c r="BI50" s="19"/>
      <c r="BJ50" s="19">
        <f t="shared" si="198"/>
        <v>0</v>
      </c>
      <c r="BK50" s="19"/>
      <c r="BL50" s="19">
        <f t="shared" si="199"/>
        <v>0</v>
      </c>
      <c r="BM50" s="90"/>
      <c r="BN50" s="19">
        <f t="shared" si="200"/>
        <v>0</v>
      </c>
      <c r="BO50" s="19"/>
      <c r="BP50" s="19">
        <f t="shared" si="201"/>
        <v>0</v>
      </c>
      <c r="BQ50" s="83"/>
      <c r="BR50" s="19">
        <f t="shared" si="202"/>
        <v>0</v>
      </c>
      <c r="BS50" s="19"/>
      <c r="BT50" s="19">
        <f t="shared" si="203"/>
        <v>0</v>
      </c>
      <c r="BU50" s="19"/>
      <c r="BV50" s="19">
        <f t="shared" si="204"/>
        <v>0</v>
      </c>
      <c r="BW50" s="19"/>
      <c r="BX50" s="19">
        <f t="shared" si="205"/>
        <v>0</v>
      </c>
      <c r="BY50" s="19"/>
      <c r="BZ50" s="19">
        <f t="shared" si="206"/>
        <v>0</v>
      </c>
      <c r="CA50" s="19"/>
      <c r="CB50" s="19">
        <f t="shared" si="207"/>
        <v>0</v>
      </c>
      <c r="CC50" s="19"/>
      <c r="CD50" s="19">
        <f t="shared" si="208"/>
        <v>0</v>
      </c>
      <c r="CE50" s="19"/>
      <c r="CF50" s="19">
        <f t="shared" si="209"/>
        <v>0</v>
      </c>
      <c r="CG50" s="19"/>
      <c r="CH50" s="19">
        <f t="shared" si="210"/>
        <v>0</v>
      </c>
      <c r="CI50" s="83"/>
      <c r="CJ50" s="19">
        <f t="shared" si="211"/>
        <v>0</v>
      </c>
      <c r="CK50" s="19"/>
      <c r="CL50" s="19">
        <f t="shared" si="212"/>
        <v>0</v>
      </c>
      <c r="CM50" s="83"/>
      <c r="CN50" s="19">
        <f t="shared" si="213"/>
        <v>0</v>
      </c>
      <c r="CO50" s="19"/>
      <c r="CP50" s="19">
        <f t="shared" si="214"/>
        <v>0</v>
      </c>
      <c r="CQ50" s="19"/>
      <c r="CR50" s="19">
        <f t="shared" si="215"/>
        <v>0</v>
      </c>
      <c r="CS50" s="76">
        <f t="shared" si="216"/>
        <v>30</v>
      </c>
      <c r="CT50" s="76">
        <f t="shared" si="216"/>
        <v>10703952</v>
      </c>
    </row>
    <row r="51" spans="1:98" x14ac:dyDescent="0.25">
      <c r="A51" s="74"/>
      <c r="B51" s="75">
        <v>27</v>
      </c>
      <c r="C51" s="22" t="s">
        <v>153</v>
      </c>
      <c r="D51" s="16">
        <v>11480</v>
      </c>
      <c r="E51" s="17">
        <v>0.97</v>
      </c>
      <c r="F51" s="30">
        <v>1</v>
      </c>
      <c r="G51" s="16">
        <v>1.4</v>
      </c>
      <c r="H51" s="16">
        <v>1.68</v>
      </c>
      <c r="I51" s="16">
        <v>2.23</v>
      </c>
      <c r="J51" s="18">
        <v>2.57</v>
      </c>
      <c r="K51" s="19">
        <v>5</v>
      </c>
      <c r="L51" s="19">
        <f t="shared" si="175"/>
        <v>77949.2</v>
      </c>
      <c r="M51" s="19"/>
      <c r="N51" s="19">
        <f t="shared" si="43"/>
        <v>0</v>
      </c>
      <c r="O51" s="19"/>
      <c r="P51" s="19">
        <f t="shared" si="176"/>
        <v>0</v>
      </c>
      <c r="Q51" s="83"/>
      <c r="R51" s="19">
        <f t="shared" si="177"/>
        <v>0</v>
      </c>
      <c r="S51" s="19"/>
      <c r="T51" s="19">
        <f t="shared" si="178"/>
        <v>0</v>
      </c>
      <c r="U51" s="19"/>
      <c r="V51" s="19">
        <f t="shared" si="179"/>
        <v>0</v>
      </c>
      <c r="W51" s="20"/>
      <c r="X51" s="19">
        <f t="shared" si="44"/>
        <v>0</v>
      </c>
      <c r="Y51" s="19">
        <v>10</v>
      </c>
      <c r="Z51" s="19">
        <f t="shared" si="180"/>
        <v>155898.4</v>
      </c>
      <c r="AA51" s="19"/>
      <c r="AB51" s="19">
        <f t="shared" si="181"/>
        <v>0</v>
      </c>
      <c r="AC51" s="19"/>
      <c r="AD51" s="19">
        <f t="shared" si="182"/>
        <v>0</v>
      </c>
      <c r="AE51" s="19"/>
      <c r="AF51" s="19">
        <f t="shared" si="183"/>
        <v>0</v>
      </c>
      <c r="AG51" s="19"/>
      <c r="AH51" s="19">
        <f t="shared" si="184"/>
        <v>0</v>
      </c>
      <c r="AI51" s="20"/>
      <c r="AJ51" s="19">
        <f t="shared" si="185"/>
        <v>0</v>
      </c>
      <c r="AK51" s="19"/>
      <c r="AL51" s="19">
        <f t="shared" si="186"/>
        <v>0</v>
      </c>
      <c r="AM51" s="19"/>
      <c r="AN51" s="19">
        <f t="shared" si="187"/>
        <v>0</v>
      </c>
      <c r="AO51" s="19"/>
      <c r="AP51" s="19">
        <f t="shared" si="188"/>
        <v>0</v>
      </c>
      <c r="AQ51" s="19"/>
      <c r="AR51" s="19">
        <f t="shared" si="189"/>
        <v>0</v>
      </c>
      <c r="AS51" s="19"/>
      <c r="AT51" s="19">
        <f t="shared" si="190"/>
        <v>0</v>
      </c>
      <c r="AU51" s="19"/>
      <c r="AV51" s="19">
        <f t="shared" si="191"/>
        <v>0</v>
      </c>
      <c r="AW51" s="19"/>
      <c r="AX51" s="19">
        <f t="shared" si="192"/>
        <v>0</v>
      </c>
      <c r="AY51" s="19"/>
      <c r="AZ51" s="19">
        <f t="shared" si="193"/>
        <v>0</v>
      </c>
      <c r="BA51" s="19">
        <v>3</v>
      </c>
      <c r="BB51" s="19">
        <f t="shared" si="194"/>
        <v>46769.51999999999</v>
      </c>
      <c r="BC51" s="19"/>
      <c r="BD51" s="19">
        <f t="shared" si="195"/>
        <v>0</v>
      </c>
      <c r="BE51" s="19"/>
      <c r="BF51" s="19">
        <f t="shared" si="196"/>
        <v>0</v>
      </c>
      <c r="BG51" s="19">
        <v>3</v>
      </c>
      <c r="BH51" s="19">
        <f t="shared" si="197"/>
        <v>46769.51999999999</v>
      </c>
      <c r="BI51" s="19"/>
      <c r="BJ51" s="19">
        <f t="shared" si="198"/>
        <v>0</v>
      </c>
      <c r="BK51" s="19"/>
      <c r="BL51" s="19">
        <f t="shared" si="199"/>
        <v>0</v>
      </c>
      <c r="BM51" s="90"/>
      <c r="BN51" s="19">
        <f t="shared" si="200"/>
        <v>0</v>
      </c>
      <c r="BO51" s="19"/>
      <c r="BP51" s="19">
        <f t="shared" si="201"/>
        <v>0</v>
      </c>
      <c r="BQ51" s="83"/>
      <c r="BR51" s="19">
        <f t="shared" si="202"/>
        <v>0</v>
      </c>
      <c r="BS51" s="84">
        <v>3</v>
      </c>
      <c r="BT51" s="19">
        <f t="shared" si="203"/>
        <v>56123.423999999992</v>
      </c>
      <c r="BU51" s="19">
        <v>5</v>
      </c>
      <c r="BV51" s="19">
        <f t="shared" si="204"/>
        <v>93539.04</v>
      </c>
      <c r="BW51" s="19"/>
      <c r="BX51" s="19">
        <f t="shared" si="205"/>
        <v>0</v>
      </c>
      <c r="BY51" s="19"/>
      <c r="BZ51" s="19">
        <f t="shared" si="206"/>
        <v>0</v>
      </c>
      <c r="CA51" s="19"/>
      <c r="CB51" s="19">
        <f t="shared" si="207"/>
        <v>0</v>
      </c>
      <c r="CC51" s="19">
        <v>5</v>
      </c>
      <c r="CD51" s="19">
        <f t="shared" si="208"/>
        <v>93539.04</v>
      </c>
      <c r="CE51" s="19"/>
      <c r="CF51" s="19">
        <f t="shared" si="209"/>
        <v>0</v>
      </c>
      <c r="CG51" s="19"/>
      <c r="CH51" s="19">
        <f t="shared" si="210"/>
        <v>0</v>
      </c>
      <c r="CI51" s="83"/>
      <c r="CJ51" s="19">
        <f t="shared" si="211"/>
        <v>0</v>
      </c>
      <c r="CK51" s="19"/>
      <c r="CL51" s="19">
        <f t="shared" si="212"/>
        <v>0</v>
      </c>
      <c r="CM51" s="88"/>
      <c r="CN51" s="19">
        <f t="shared" si="213"/>
        <v>0</v>
      </c>
      <c r="CO51" s="19"/>
      <c r="CP51" s="19">
        <f t="shared" si="214"/>
        <v>0</v>
      </c>
      <c r="CQ51" s="19"/>
      <c r="CR51" s="19">
        <f t="shared" si="215"/>
        <v>0</v>
      </c>
      <c r="CS51" s="76">
        <f t="shared" si="216"/>
        <v>34</v>
      </c>
      <c r="CT51" s="76">
        <f t="shared" si="216"/>
        <v>570588.14399999997</v>
      </c>
    </row>
    <row r="52" spans="1:98" ht="30" x14ac:dyDescent="0.25">
      <c r="A52" s="74"/>
      <c r="B52" s="75">
        <v>28</v>
      </c>
      <c r="C52" s="22" t="s">
        <v>154</v>
      </c>
      <c r="D52" s="16">
        <v>11480</v>
      </c>
      <c r="E52" s="17">
        <v>1.1599999999999999</v>
      </c>
      <c r="F52" s="30">
        <v>1</v>
      </c>
      <c r="G52" s="16">
        <v>1.4</v>
      </c>
      <c r="H52" s="16">
        <v>1.68</v>
      </c>
      <c r="I52" s="16">
        <v>2.23</v>
      </c>
      <c r="J52" s="18">
        <v>2.57</v>
      </c>
      <c r="K52" s="19">
        <v>0</v>
      </c>
      <c r="L52" s="19">
        <f t="shared" si="175"/>
        <v>0</v>
      </c>
      <c r="M52" s="19">
        <v>0</v>
      </c>
      <c r="N52" s="19">
        <f t="shared" si="43"/>
        <v>0</v>
      </c>
      <c r="O52" s="19">
        <v>0</v>
      </c>
      <c r="P52" s="19">
        <f t="shared" si="176"/>
        <v>0</v>
      </c>
      <c r="Q52" s="83">
        <v>0</v>
      </c>
      <c r="R52" s="19">
        <f t="shared" si="177"/>
        <v>0</v>
      </c>
      <c r="S52" s="19">
        <v>0</v>
      </c>
      <c r="T52" s="19">
        <f t="shared" si="178"/>
        <v>0</v>
      </c>
      <c r="U52" s="84"/>
      <c r="V52" s="19">
        <f t="shared" si="179"/>
        <v>0</v>
      </c>
      <c r="W52" s="20"/>
      <c r="X52" s="19">
        <f t="shared" si="44"/>
        <v>0</v>
      </c>
      <c r="Y52" s="19">
        <v>0</v>
      </c>
      <c r="Z52" s="19">
        <f t="shared" si="180"/>
        <v>0</v>
      </c>
      <c r="AA52" s="19">
        <v>0</v>
      </c>
      <c r="AB52" s="19">
        <f t="shared" si="181"/>
        <v>0</v>
      </c>
      <c r="AC52" s="19"/>
      <c r="AD52" s="19">
        <f t="shared" si="182"/>
        <v>0</v>
      </c>
      <c r="AE52" s="19">
        <v>0</v>
      </c>
      <c r="AF52" s="19">
        <f t="shared" si="183"/>
        <v>0</v>
      </c>
      <c r="AG52" s="84"/>
      <c r="AH52" s="19">
        <f t="shared" si="184"/>
        <v>0</v>
      </c>
      <c r="AI52" s="20"/>
      <c r="AJ52" s="19">
        <f t="shared" si="185"/>
        <v>0</v>
      </c>
      <c r="AK52" s="19"/>
      <c r="AL52" s="19">
        <f t="shared" si="186"/>
        <v>0</v>
      </c>
      <c r="AM52" s="19">
        <v>0</v>
      </c>
      <c r="AN52" s="19">
        <f t="shared" si="187"/>
        <v>0</v>
      </c>
      <c r="AO52" s="19">
        <v>0</v>
      </c>
      <c r="AP52" s="19">
        <f t="shared" si="188"/>
        <v>0</v>
      </c>
      <c r="AQ52" s="19"/>
      <c r="AR52" s="19">
        <f t="shared" si="189"/>
        <v>0</v>
      </c>
      <c r="AS52" s="19"/>
      <c r="AT52" s="19">
        <f t="shared" si="190"/>
        <v>0</v>
      </c>
      <c r="AU52" s="19"/>
      <c r="AV52" s="19">
        <f t="shared" si="191"/>
        <v>0</v>
      </c>
      <c r="AW52" s="19"/>
      <c r="AX52" s="19">
        <f t="shared" si="192"/>
        <v>0</v>
      </c>
      <c r="AY52" s="19">
        <v>0</v>
      </c>
      <c r="AZ52" s="19">
        <f t="shared" si="193"/>
        <v>0</v>
      </c>
      <c r="BA52" s="19">
        <v>0</v>
      </c>
      <c r="BB52" s="19">
        <f t="shared" si="194"/>
        <v>0</v>
      </c>
      <c r="BC52" s="19">
        <v>0</v>
      </c>
      <c r="BD52" s="19">
        <f t="shared" si="195"/>
        <v>0</v>
      </c>
      <c r="BE52" s="19">
        <v>0</v>
      </c>
      <c r="BF52" s="19">
        <f t="shared" si="196"/>
        <v>0</v>
      </c>
      <c r="BG52" s="19"/>
      <c r="BH52" s="19">
        <f t="shared" si="197"/>
        <v>0</v>
      </c>
      <c r="BI52" s="19">
        <v>0</v>
      </c>
      <c r="BJ52" s="19">
        <f t="shared" si="198"/>
        <v>0</v>
      </c>
      <c r="BK52" s="19">
        <v>0</v>
      </c>
      <c r="BL52" s="19">
        <f t="shared" si="199"/>
        <v>0</v>
      </c>
      <c r="BM52" s="90">
        <v>0</v>
      </c>
      <c r="BN52" s="19">
        <f t="shared" si="200"/>
        <v>0</v>
      </c>
      <c r="BO52" s="19">
        <v>0</v>
      </c>
      <c r="BP52" s="19">
        <f t="shared" si="201"/>
        <v>0</v>
      </c>
      <c r="BQ52" s="83">
        <v>0</v>
      </c>
      <c r="BR52" s="19">
        <f t="shared" si="202"/>
        <v>0</v>
      </c>
      <c r="BS52" s="19"/>
      <c r="BT52" s="19">
        <f t="shared" si="203"/>
        <v>0</v>
      </c>
      <c r="BU52" s="19">
        <v>0</v>
      </c>
      <c r="BV52" s="19">
        <f t="shared" si="204"/>
        <v>0</v>
      </c>
      <c r="BW52" s="19"/>
      <c r="BX52" s="19">
        <f t="shared" si="205"/>
        <v>0</v>
      </c>
      <c r="BY52" s="19">
        <v>0</v>
      </c>
      <c r="BZ52" s="19">
        <f t="shared" si="206"/>
        <v>0</v>
      </c>
      <c r="CA52" s="19"/>
      <c r="CB52" s="19">
        <f t="shared" si="207"/>
        <v>0</v>
      </c>
      <c r="CC52" s="19"/>
      <c r="CD52" s="19">
        <f t="shared" si="208"/>
        <v>0</v>
      </c>
      <c r="CE52" s="19">
        <v>0</v>
      </c>
      <c r="CF52" s="19">
        <f t="shared" si="209"/>
        <v>0</v>
      </c>
      <c r="CG52" s="19"/>
      <c r="CH52" s="19">
        <f t="shared" si="210"/>
        <v>0</v>
      </c>
      <c r="CI52" s="83">
        <v>1</v>
      </c>
      <c r="CJ52" s="19">
        <f t="shared" si="211"/>
        <v>22372.223999999998</v>
      </c>
      <c r="CK52" s="19">
        <v>0</v>
      </c>
      <c r="CL52" s="19">
        <f t="shared" si="212"/>
        <v>0</v>
      </c>
      <c r="CM52" s="83">
        <v>0</v>
      </c>
      <c r="CN52" s="19">
        <f t="shared" si="213"/>
        <v>0</v>
      </c>
      <c r="CO52" s="19">
        <v>0</v>
      </c>
      <c r="CP52" s="19">
        <f t="shared" si="214"/>
        <v>0</v>
      </c>
      <c r="CQ52" s="19"/>
      <c r="CR52" s="19">
        <f t="shared" si="215"/>
        <v>0</v>
      </c>
      <c r="CS52" s="76">
        <f t="shared" si="216"/>
        <v>1</v>
      </c>
      <c r="CT52" s="76">
        <f t="shared" si="216"/>
        <v>22372.223999999998</v>
      </c>
    </row>
    <row r="53" spans="1:98" ht="30" x14ac:dyDescent="0.25">
      <c r="A53" s="74"/>
      <c r="B53" s="75">
        <v>29</v>
      </c>
      <c r="C53" s="22" t="s">
        <v>155</v>
      </c>
      <c r="D53" s="16">
        <v>11480</v>
      </c>
      <c r="E53" s="17">
        <v>0.97</v>
      </c>
      <c r="F53" s="30">
        <v>1</v>
      </c>
      <c r="G53" s="16">
        <v>1.4</v>
      </c>
      <c r="H53" s="16">
        <v>1.68</v>
      </c>
      <c r="I53" s="16">
        <v>2.23</v>
      </c>
      <c r="J53" s="18">
        <v>2.57</v>
      </c>
      <c r="K53" s="19"/>
      <c r="L53" s="19">
        <f t="shared" si="175"/>
        <v>0</v>
      </c>
      <c r="M53" s="19"/>
      <c r="N53" s="19">
        <f t="shared" si="43"/>
        <v>0</v>
      </c>
      <c r="O53" s="19"/>
      <c r="P53" s="19">
        <f t="shared" si="176"/>
        <v>0</v>
      </c>
      <c r="Q53" s="83"/>
      <c r="R53" s="19">
        <f t="shared" si="177"/>
        <v>0</v>
      </c>
      <c r="S53" s="19"/>
      <c r="T53" s="19">
        <f t="shared" si="178"/>
        <v>0</v>
      </c>
      <c r="U53" s="84"/>
      <c r="V53" s="19">
        <f t="shared" si="179"/>
        <v>0</v>
      </c>
      <c r="W53" s="20"/>
      <c r="X53" s="19">
        <f t="shared" si="44"/>
        <v>0</v>
      </c>
      <c r="Y53" s="19"/>
      <c r="Z53" s="19">
        <f t="shared" si="180"/>
        <v>0</v>
      </c>
      <c r="AA53" s="19"/>
      <c r="AB53" s="19">
        <f t="shared" si="181"/>
        <v>0</v>
      </c>
      <c r="AC53" s="19"/>
      <c r="AD53" s="19">
        <f t="shared" si="182"/>
        <v>0</v>
      </c>
      <c r="AE53" s="19"/>
      <c r="AF53" s="19">
        <f t="shared" si="183"/>
        <v>0</v>
      </c>
      <c r="AG53" s="19"/>
      <c r="AH53" s="19">
        <f t="shared" si="184"/>
        <v>0</v>
      </c>
      <c r="AI53" s="20"/>
      <c r="AJ53" s="19">
        <f t="shared" si="185"/>
        <v>0</v>
      </c>
      <c r="AK53" s="19"/>
      <c r="AL53" s="19">
        <f t="shared" si="186"/>
        <v>0</v>
      </c>
      <c r="AM53" s="19"/>
      <c r="AN53" s="19">
        <f t="shared" si="187"/>
        <v>0</v>
      </c>
      <c r="AO53" s="19"/>
      <c r="AP53" s="19">
        <f t="shared" si="188"/>
        <v>0</v>
      </c>
      <c r="AQ53" s="19"/>
      <c r="AR53" s="19">
        <f t="shared" si="189"/>
        <v>0</v>
      </c>
      <c r="AS53" s="19"/>
      <c r="AT53" s="19">
        <f t="shared" si="190"/>
        <v>0</v>
      </c>
      <c r="AU53" s="19"/>
      <c r="AV53" s="19">
        <f t="shared" si="191"/>
        <v>0</v>
      </c>
      <c r="AW53" s="19"/>
      <c r="AX53" s="19">
        <f t="shared" si="192"/>
        <v>0</v>
      </c>
      <c r="AY53" s="19"/>
      <c r="AZ53" s="19">
        <f t="shared" si="193"/>
        <v>0</v>
      </c>
      <c r="BA53" s="19"/>
      <c r="BB53" s="19">
        <f t="shared" si="194"/>
        <v>0</v>
      </c>
      <c r="BC53" s="19"/>
      <c r="BD53" s="19">
        <f t="shared" si="195"/>
        <v>0</v>
      </c>
      <c r="BE53" s="19"/>
      <c r="BF53" s="19">
        <f t="shared" si="196"/>
        <v>0</v>
      </c>
      <c r="BG53" s="19"/>
      <c r="BH53" s="19">
        <f t="shared" si="197"/>
        <v>0</v>
      </c>
      <c r="BI53" s="19"/>
      <c r="BJ53" s="19">
        <f t="shared" si="198"/>
        <v>0</v>
      </c>
      <c r="BK53" s="19"/>
      <c r="BL53" s="19">
        <f t="shared" si="199"/>
        <v>0</v>
      </c>
      <c r="BM53" s="90"/>
      <c r="BN53" s="19">
        <f t="shared" si="200"/>
        <v>0</v>
      </c>
      <c r="BO53" s="19"/>
      <c r="BP53" s="19">
        <f t="shared" si="201"/>
        <v>0</v>
      </c>
      <c r="BQ53" s="83"/>
      <c r="BR53" s="19">
        <f t="shared" si="202"/>
        <v>0</v>
      </c>
      <c r="BS53" s="19"/>
      <c r="BT53" s="19">
        <f t="shared" si="203"/>
        <v>0</v>
      </c>
      <c r="BU53" s="19"/>
      <c r="BV53" s="19">
        <f t="shared" si="204"/>
        <v>0</v>
      </c>
      <c r="BW53" s="19"/>
      <c r="BX53" s="19">
        <f t="shared" si="205"/>
        <v>0</v>
      </c>
      <c r="BY53" s="19"/>
      <c r="BZ53" s="19">
        <f t="shared" si="206"/>
        <v>0</v>
      </c>
      <c r="CA53" s="19"/>
      <c r="CB53" s="19">
        <f t="shared" si="207"/>
        <v>0</v>
      </c>
      <c r="CC53" s="19"/>
      <c r="CD53" s="19">
        <f t="shared" si="208"/>
        <v>0</v>
      </c>
      <c r="CE53" s="19"/>
      <c r="CF53" s="19">
        <f t="shared" si="209"/>
        <v>0</v>
      </c>
      <c r="CG53" s="19"/>
      <c r="CH53" s="19">
        <f t="shared" si="210"/>
        <v>0</v>
      </c>
      <c r="CI53" s="83"/>
      <c r="CJ53" s="19">
        <f t="shared" si="211"/>
        <v>0</v>
      </c>
      <c r="CK53" s="19"/>
      <c r="CL53" s="19">
        <f t="shared" si="212"/>
        <v>0</v>
      </c>
      <c r="CM53" s="83"/>
      <c r="CN53" s="19">
        <f t="shared" si="213"/>
        <v>0</v>
      </c>
      <c r="CO53" s="19"/>
      <c r="CP53" s="19">
        <f t="shared" si="214"/>
        <v>0</v>
      </c>
      <c r="CQ53" s="19"/>
      <c r="CR53" s="19">
        <f t="shared" si="215"/>
        <v>0</v>
      </c>
      <c r="CS53" s="76">
        <f t="shared" si="216"/>
        <v>0</v>
      </c>
      <c r="CT53" s="76">
        <f t="shared" si="216"/>
        <v>0</v>
      </c>
    </row>
    <row r="54" spans="1:98" ht="30" x14ac:dyDescent="0.25">
      <c r="A54" s="74"/>
      <c r="B54" s="75">
        <v>30</v>
      </c>
      <c r="C54" s="15" t="s">
        <v>156</v>
      </c>
      <c r="D54" s="16">
        <v>11480</v>
      </c>
      <c r="E54" s="17">
        <v>0.52</v>
      </c>
      <c r="F54" s="30">
        <v>1</v>
      </c>
      <c r="G54" s="16">
        <v>1.4</v>
      </c>
      <c r="H54" s="16">
        <v>1.68</v>
      </c>
      <c r="I54" s="16">
        <v>2.23</v>
      </c>
      <c r="J54" s="18">
        <v>2.57</v>
      </c>
      <c r="K54" s="19">
        <v>13</v>
      </c>
      <c r="L54" s="19">
        <f t="shared" si="175"/>
        <v>108646.72</v>
      </c>
      <c r="M54" s="19">
        <v>0</v>
      </c>
      <c r="N54" s="19">
        <f t="shared" si="43"/>
        <v>0</v>
      </c>
      <c r="O54" s="19">
        <v>0</v>
      </c>
      <c r="P54" s="19">
        <f t="shared" si="176"/>
        <v>0</v>
      </c>
      <c r="Q54" s="83">
        <v>0</v>
      </c>
      <c r="R54" s="19">
        <f t="shared" si="177"/>
        <v>0</v>
      </c>
      <c r="S54" s="19">
        <v>0</v>
      </c>
      <c r="T54" s="19">
        <f t="shared" si="178"/>
        <v>0</v>
      </c>
      <c r="U54" s="19"/>
      <c r="V54" s="19">
        <f t="shared" si="179"/>
        <v>0</v>
      </c>
      <c r="W54" s="20"/>
      <c r="X54" s="19">
        <f t="shared" si="44"/>
        <v>0</v>
      </c>
      <c r="Y54" s="19">
        <v>8</v>
      </c>
      <c r="Z54" s="19">
        <f t="shared" si="180"/>
        <v>66859.520000000004</v>
      </c>
      <c r="AA54" s="19">
        <v>50</v>
      </c>
      <c r="AB54" s="19">
        <f t="shared" si="181"/>
        <v>417872</v>
      </c>
      <c r="AC54" s="19">
        <v>0</v>
      </c>
      <c r="AD54" s="19">
        <f t="shared" si="182"/>
        <v>0</v>
      </c>
      <c r="AE54" s="19">
        <v>0</v>
      </c>
      <c r="AF54" s="19">
        <f t="shared" si="183"/>
        <v>0</v>
      </c>
      <c r="AG54" s="84">
        <v>30</v>
      </c>
      <c r="AH54" s="19">
        <f t="shared" si="184"/>
        <v>300867.83999999997</v>
      </c>
      <c r="AI54" s="20"/>
      <c r="AJ54" s="19">
        <f t="shared" si="185"/>
        <v>0</v>
      </c>
      <c r="AK54" s="19"/>
      <c r="AL54" s="19">
        <f t="shared" si="186"/>
        <v>0</v>
      </c>
      <c r="AM54" s="19">
        <v>0</v>
      </c>
      <c r="AN54" s="19">
        <f t="shared" si="187"/>
        <v>0</v>
      </c>
      <c r="AO54" s="19"/>
      <c r="AP54" s="19">
        <f t="shared" si="188"/>
        <v>0</v>
      </c>
      <c r="AQ54" s="19"/>
      <c r="AR54" s="19">
        <f t="shared" si="189"/>
        <v>0</v>
      </c>
      <c r="AS54" s="19"/>
      <c r="AT54" s="19">
        <f t="shared" si="190"/>
        <v>0</v>
      </c>
      <c r="AU54" s="19"/>
      <c r="AV54" s="19">
        <f t="shared" si="191"/>
        <v>0</v>
      </c>
      <c r="AW54" s="19"/>
      <c r="AX54" s="19">
        <f t="shared" si="192"/>
        <v>0</v>
      </c>
      <c r="AY54" s="19"/>
      <c r="AZ54" s="19">
        <f t="shared" si="193"/>
        <v>0</v>
      </c>
      <c r="BA54" s="19">
        <v>0</v>
      </c>
      <c r="BB54" s="19">
        <f t="shared" si="194"/>
        <v>0</v>
      </c>
      <c r="BC54" s="19">
        <v>0</v>
      </c>
      <c r="BD54" s="19">
        <f t="shared" si="195"/>
        <v>0</v>
      </c>
      <c r="BE54" s="19"/>
      <c r="BF54" s="19">
        <f t="shared" si="196"/>
        <v>0</v>
      </c>
      <c r="BG54" s="19"/>
      <c r="BH54" s="19">
        <f t="shared" si="197"/>
        <v>0</v>
      </c>
      <c r="BI54" s="19">
        <v>0</v>
      </c>
      <c r="BJ54" s="19">
        <f t="shared" si="198"/>
        <v>0</v>
      </c>
      <c r="BK54" s="19">
        <v>0</v>
      </c>
      <c r="BL54" s="19">
        <f t="shared" si="199"/>
        <v>0</v>
      </c>
      <c r="BM54" s="90">
        <v>35</v>
      </c>
      <c r="BN54" s="19">
        <f t="shared" si="200"/>
        <v>351012.48</v>
      </c>
      <c r="BO54" s="19">
        <v>4</v>
      </c>
      <c r="BP54" s="19">
        <f t="shared" si="201"/>
        <v>40115.712</v>
      </c>
      <c r="BQ54" s="83"/>
      <c r="BR54" s="19">
        <f t="shared" si="202"/>
        <v>0</v>
      </c>
      <c r="BS54" s="19">
        <v>7</v>
      </c>
      <c r="BT54" s="19">
        <f t="shared" si="203"/>
        <v>70202.495999999999</v>
      </c>
      <c r="BU54" s="19">
        <v>23</v>
      </c>
      <c r="BV54" s="19">
        <f t="shared" si="204"/>
        <v>230665.34400000001</v>
      </c>
      <c r="BW54" s="19">
        <v>2</v>
      </c>
      <c r="BX54" s="19">
        <f t="shared" si="205"/>
        <v>20057.856</v>
      </c>
      <c r="BY54" s="19">
        <v>3</v>
      </c>
      <c r="BZ54" s="19">
        <f t="shared" si="206"/>
        <v>30086.783999999996</v>
      </c>
      <c r="CA54" s="19"/>
      <c r="CB54" s="19">
        <f t="shared" si="207"/>
        <v>0</v>
      </c>
      <c r="CC54" s="19"/>
      <c r="CD54" s="19">
        <f t="shared" si="208"/>
        <v>0</v>
      </c>
      <c r="CE54" s="19"/>
      <c r="CF54" s="19">
        <f t="shared" si="209"/>
        <v>0</v>
      </c>
      <c r="CG54" s="19"/>
      <c r="CH54" s="19">
        <f t="shared" si="210"/>
        <v>0</v>
      </c>
      <c r="CI54" s="83"/>
      <c r="CJ54" s="19">
        <f t="shared" si="211"/>
        <v>0</v>
      </c>
      <c r="CK54" s="19">
        <v>4</v>
      </c>
      <c r="CL54" s="19">
        <f t="shared" si="212"/>
        <v>40115.712</v>
      </c>
      <c r="CM54" s="88">
        <v>30</v>
      </c>
      <c r="CN54" s="19">
        <f t="shared" si="213"/>
        <v>399366.24</v>
      </c>
      <c r="CO54" s="84">
        <v>2</v>
      </c>
      <c r="CP54" s="19">
        <f t="shared" si="214"/>
        <v>30683.743999999999</v>
      </c>
      <c r="CQ54" s="19"/>
      <c r="CR54" s="19">
        <f t="shared" si="215"/>
        <v>0</v>
      </c>
      <c r="CS54" s="76">
        <f t="shared" si="216"/>
        <v>211</v>
      </c>
      <c r="CT54" s="76">
        <f t="shared" si="216"/>
        <v>2106552.4479999999</v>
      </c>
    </row>
    <row r="55" spans="1:98" ht="30" x14ac:dyDescent="0.25">
      <c r="A55" s="74"/>
      <c r="B55" s="75">
        <v>31</v>
      </c>
      <c r="C55" s="15" t="s">
        <v>157</v>
      </c>
      <c r="D55" s="16">
        <v>11480</v>
      </c>
      <c r="E55" s="17">
        <v>0.65</v>
      </c>
      <c r="F55" s="30">
        <v>1</v>
      </c>
      <c r="G55" s="16">
        <v>1.4</v>
      </c>
      <c r="H55" s="16">
        <v>1.68</v>
      </c>
      <c r="I55" s="16">
        <v>2.23</v>
      </c>
      <c r="J55" s="18">
        <v>2.57</v>
      </c>
      <c r="K55" s="34">
        <v>7</v>
      </c>
      <c r="L55" s="19">
        <f t="shared" si="175"/>
        <v>73127.599999999991</v>
      </c>
      <c r="M55" s="34"/>
      <c r="N55" s="19">
        <f t="shared" si="43"/>
        <v>0</v>
      </c>
      <c r="O55" s="34"/>
      <c r="P55" s="19">
        <f t="shared" si="176"/>
        <v>0</v>
      </c>
      <c r="Q55" s="86"/>
      <c r="R55" s="19">
        <f t="shared" si="177"/>
        <v>0</v>
      </c>
      <c r="S55" s="34"/>
      <c r="T55" s="19">
        <f t="shared" si="178"/>
        <v>0</v>
      </c>
      <c r="U55" s="19"/>
      <c r="V55" s="19">
        <f t="shared" si="179"/>
        <v>0</v>
      </c>
      <c r="W55" s="20"/>
      <c r="X55" s="19">
        <f t="shared" si="44"/>
        <v>0</v>
      </c>
      <c r="Y55" s="34"/>
      <c r="Z55" s="19">
        <f t="shared" si="180"/>
        <v>0</v>
      </c>
      <c r="AA55" s="34">
        <v>35</v>
      </c>
      <c r="AB55" s="19">
        <f t="shared" si="181"/>
        <v>365638</v>
      </c>
      <c r="AC55" s="34"/>
      <c r="AD55" s="19">
        <f t="shared" si="182"/>
        <v>0</v>
      </c>
      <c r="AE55" s="34"/>
      <c r="AF55" s="19">
        <f t="shared" si="183"/>
        <v>0</v>
      </c>
      <c r="AG55" s="34"/>
      <c r="AH55" s="19">
        <f t="shared" si="184"/>
        <v>0</v>
      </c>
      <c r="AI55" s="20"/>
      <c r="AJ55" s="19">
        <f t="shared" si="185"/>
        <v>0</v>
      </c>
      <c r="AK55" s="34"/>
      <c r="AL55" s="19">
        <f t="shared" si="186"/>
        <v>0</v>
      </c>
      <c r="AM55" s="34"/>
      <c r="AN55" s="19">
        <f t="shared" si="187"/>
        <v>0</v>
      </c>
      <c r="AO55" s="34"/>
      <c r="AP55" s="19">
        <f t="shared" si="188"/>
        <v>0</v>
      </c>
      <c r="AQ55" s="34"/>
      <c r="AR55" s="19">
        <f t="shared" si="189"/>
        <v>0</v>
      </c>
      <c r="AS55" s="34"/>
      <c r="AT55" s="19">
        <f t="shared" si="190"/>
        <v>0</v>
      </c>
      <c r="AU55" s="34"/>
      <c r="AV55" s="19">
        <f t="shared" si="191"/>
        <v>0</v>
      </c>
      <c r="AW55" s="34">
        <v>10</v>
      </c>
      <c r="AX55" s="19">
        <f t="shared" si="192"/>
        <v>104468</v>
      </c>
      <c r="AY55" s="34"/>
      <c r="AZ55" s="19">
        <f t="shared" si="193"/>
        <v>0</v>
      </c>
      <c r="BA55" s="34"/>
      <c r="BB55" s="19">
        <f t="shared" si="194"/>
        <v>0</v>
      </c>
      <c r="BC55" s="34"/>
      <c r="BD55" s="19">
        <f t="shared" si="195"/>
        <v>0</v>
      </c>
      <c r="BE55" s="34"/>
      <c r="BF55" s="19">
        <f t="shared" si="196"/>
        <v>0</v>
      </c>
      <c r="BG55" s="34">
        <v>76</v>
      </c>
      <c r="BH55" s="19">
        <f t="shared" si="197"/>
        <v>793956.79999999993</v>
      </c>
      <c r="BI55" s="34"/>
      <c r="BJ55" s="19">
        <f t="shared" si="198"/>
        <v>0</v>
      </c>
      <c r="BK55" s="34"/>
      <c r="BL55" s="19">
        <f t="shared" si="199"/>
        <v>0</v>
      </c>
      <c r="BM55" s="91">
        <v>115</v>
      </c>
      <c r="BN55" s="19">
        <f t="shared" si="200"/>
        <v>1441658.4</v>
      </c>
      <c r="BO55" s="34"/>
      <c r="BP55" s="19">
        <f t="shared" si="201"/>
        <v>0</v>
      </c>
      <c r="BQ55" s="89"/>
      <c r="BR55" s="19">
        <f t="shared" si="202"/>
        <v>0</v>
      </c>
      <c r="BS55" s="87">
        <v>23</v>
      </c>
      <c r="BT55" s="19">
        <f t="shared" si="203"/>
        <v>288331.68</v>
      </c>
      <c r="BU55" s="34">
        <v>68</v>
      </c>
      <c r="BV55" s="19">
        <f t="shared" si="204"/>
        <v>852458.88</v>
      </c>
      <c r="BW55" s="34"/>
      <c r="BX55" s="19">
        <f t="shared" si="205"/>
        <v>0</v>
      </c>
      <c r="BY55" s="87">
        <v>8</v>
      </c>
      <c r="BZ55" s="19">
        <f t="shared" si="206"/>
        <v>100289.28</v>
      </c>
      <c r="CA55" s="34"/>
      <c r="CB55" s="19">
        <f t="shared" si="207"/>
        <v>0</v>
      </c>
      <c r="CC55" s="34">
        <v>7</v>
      </c>
      <c r="CD55" s="19">
        <f t="shared" si="208"/>
        <v>87753.12</v>
      </c>
      <c r="CE55" s="34">
        <v>3</v>
      </c>
      <c r="CF55" s="19">
        <f t="shared" si="209"/>
        <v>37608.479999999996</v>
      </c>
      <c r="CG55" s="34"/>
      <c r="CH55" s="19">
        <f t="shared" si="210"/>
        <v>0</v>
      </c>
      <c r="CI55" s="86">
        <v>30</v>
      </c>
      <c r="CJ55" s="19">
        <f t="shared" si="211"/>
        <v>376084.8</v>
      </c>
      <c r="CK55" s="34"/>
      <c r="CL55" s="19">
        <f t="shared" si="212"/>
        <v>0</v>
      </c>
      <c r="CM55" s="86"/>
      <c r="CN55" s="19">
        <f t="shared" si="213"/>
        <v>0</v>
      </c>
      <c r="CO55" s="34"/>
      <c r="CP55" s="19">
        <f t="shared" si="214"/>
        <v>0</v>
      </c>
      <c r="CQ55" s="19"/>
      <c r="CR55" s="19">
        <f t="shared" si="215"/>
        <v>0</v>
      </c>
      <c r="CS55" s="76">
        <f t="shared" si="216"/>
        <v>382</v>
      </c>
      <c r="CT55" s="76">
        <f t="shared" si="216"/>
        <v>4521375.04</v>
      </c>
    </row>
    <row r="56" spans="1:98" s="46" customFormat="1" x14ac:dyDescent="0.25">
      <c r="A56" s="74">
        <v>13</v>
      </c>
      <c r="B56" s="74"/>
      <c r="C56" s="12" t="s">
        <v>158</v>
      </c>
      <c r="D56" s="16">
        <v>11480</v>
      </c>
      <c r="E56" s="31">
        <v>0.8</v>
      </c>
      <c r="F56" s="14">
        <v>1</v>
      </c>
      <c r="G56" s="35">
        <v>1.4</v>
      </c>
      <c r="H56" s="35">
        <v>1.68</v>
      </c>
      <c r="I56" s="35">
        <v>2.23</v>
      </c>
      <c r="J56" s="28">
        <v>2.57</v>
      </c>
      <c r="K56" s="32">
        <f>SUM(K57:K59)</f>
        <v>70</v>
      </c>
      <c r="L56" s="32">
        <f>SUM(L57:L59)</f>
        <v>927032.96</v>
      </c>
      <c r="M56" s="32">
        <f>SUM(M57:M59)</f>
        <v>0</v>
      </c>
      <c r="N56" s="32">
        <f t="shared" ref="N56:CH56" si="217">SUM(N57:N59)</f>
        <v>0</v>
      </c>
      <c r="O56" s="32">
        <f t="shared" si="217"/>
        <v>0</v>
      </c>
      <c r="P56" s="32">
        <f t="shared" si="217"/>
        <v>0</v>
      </c>
      <c r="Q56" s="33">
        <f t="shared" si="217"/>
        <v>0</v>
      </c>
      <c r="R56" s="32">
        <f t="shared" si="217"/>
        <v>0</v>
      </c>
      <c r="S56" s="32">
        <f t="shared" si="217"/>
        <v>0</v>
      </c>
      <c r="T56" s="32">
        <f t="shared" si="217"/>
        <v>0</v>
      </c>
      <c r="U56" s="32">
        <f t="shared" si="217"/>
        <v>0</v>
      </c>
      <c r="V56" s="32">
        <f t="shared" si="217"/>
        <v>0</v>
      </c>
      <c r="W56" s="32">
        <f t="shared" si="217"/>
        <v>0</v>
      </c>
      <c r="X56" s="32">
        <f t="shared" si="217"/>
        <v>0</v>
      </c>
      <c r="Y56" s="32">
        <f t="shared" si="217"/>
        <v>34</v>
      </c>
      <c r="Z56" s="32">
        <f t="shared" si="217"/>
        <v>450273.15199999994</v>
      </c>
      <c r="AA56" s="32">
        <f t="shared" si="217"/>
        <v>0</v>
      </c>
      <c r="AB56" s="32">
        <f t="shared" si="217"/>
        <v>0</v>
      </c>
      <c r="AC56" s="32">
        <f>SUM(AC57:AC59)</f>
        <v>40</v>
      </c>
      <c r="AD56" s="32">
        <f>SUM(AD57:AD59)</f>
        <v>529733.12</v>
      </c>
      <c r="AE56" s="32">
        <f t="shared" si="217"/>
        <v>0</v>
      </c>
      <c r="AF56" s="32">
        <f t="shared" si="217"/>
        <v>0</v>
      </c>
      <c r="AG56" s="32">
        <f t="shared" si="217"/>
        <v>247</v>
      </c>
      <c r="AH56" s="32">
        <f t="shared" si="217"/>
        <v>3925322.4191999999</v>
      </c>
      <c r="AI56" s="32">
        <f t="shared" si="217"/>
        <v>0</v>
      </c>
      <c r="AJ56" s="32">
        <f t="shared" si="217"/>
        <v>0</v>
      </c>
      <c r="AK56" s="32">
        <f>SUM(AK57:AK59)</f>
        <v>60</v>
      </c>
      <c r="AL56" s="32">
        <f>SUM(AL57:AL59)</f>
        <v>794599.68</v>
      </c>
      <c r="AM56" s="32">
        <f t="shared" si="217"/>
        <v>0</v>
      </c>
      <c r="AN56" s="32">
        <f t="shared" si="217"/>
        <v>0</v>
      </c>
      <c r="AO56" s="32">
        <f t="shared" si="217"/>
        <v>0</v>
      </c>
      <c r="AP56" s="32">
        <f t="shared" si="217"/>
        <v>0</v>
      </c>
      <c r="AQ56" s="32">
        <f t="shared" si="217"/>
        <v>0</v>
      </c>
      <c r="AR56" s="32">
        <f t="shared" si="217"/>
        <v>0</v>
      </c>
      <c r="AS56" s="32">
        <f t="shared" si="217"/>
        <v>0</v>
      </c>
      <c r="AT56" s="32">
        <f t="shared" si="217"/>
        <v>0</v>
      </c>
      <c r="AU56" s="32">
        <f t="shared" si="217"/>
        <v>12</v>
      </c>
      <c r="AV56" s="32">
        <f t="shared" si="217"/>
        <v>158919.93599999999</v>
      </c>
      <c r="AW56" s="32">
        <f t="shared" si="217"/>
        <v>248</v>
      </c>
      <c r="AX56" s="32">
        <f t="shared" si="217"/>
        <v>3284345.3439999996</v>
      </c>
      <c r="AY56" s="32">
        <f t="shared" si="217"/>
        <v>119</v>
      </c>
      <c r="AZ56" s="32">
        <f t="shared" si="217"/>
        <v>1575956.0320000001</v>
      </c>
      <c r="BA56" s="32">
        <f t="shared" si="217"/>
        <v>259</v>
      </c>
      <c r="BB56" s="32">
        <f t="shared" si="217"/>
        <v>3430021.952</v>
      </c>
      <c r="BC56" s="32">
        <f t="shared" si="217"/>
        <v>20</v>
      </c>
      <c r="BD56" s="32">
        <f t="shared" si="217"/>
        <v>264866.56</v>
      </c>
      <c r="BE56" s="32">
        <f t="shared" si="217"/>
        <v>0</v>
      </c>
      <c r="BF56" s="32">
        <f t="shared" si="217"/>
        <v>0</v>
      </c>
      <c r="BG56" s="32">
        <f t="shared" si="217"/>
        <v>376</v>
      </c>
      <c r="BH56" s="32">
        <f t="shared" si="217"/>
        <v>4979491.3279999997</v>
      </c>
      <c r="BI56" s="32">
        <f t="shared" si="217"/>
        <v>22</v>
      </c>
      <c r="BJ56" s="32">
        <f t="shared" si="217"/>
        <v>349623.85920000001</v>
      </c>
      <c r="BK56" s="32">
        <f>SUM(BK57:BK59)</f>
        <v>97</v>
      </c>
      <c r="BL56" s="32">
        <f>SUM(BL57:BL59)</f>
        <v>1541523.3792000001</v>
      </c>
      <c r="BM56" s="32">
        <f>SUM(BM57:BM59)</f>
        <v>0</v>
      </c>
      <c r="BN56" s="32">
        <f>SUM(BN57:BN59)</f>
        <v>0</v>
      </c>
      <c r="BO56" s="32">
        <f t="shared" si="217"/>
        <v>0</v>
      </c>
      <c r="BP56" s="32">
        <f t="shared" si="217"/>
        <v>0</v>
      </c>
      <c r="BQ56" s="33">
        <f t="shared" si="217"/>
        <v>0</v>
      </c>
      <c r="BR56" s="32">
        <f t="shared" si="217"/>
        <v>0</v>
      </c>
      <c r="BS56" s="32">
        <f t="shared" si="217"/>
        <v>264</v>
      </c>
      <c r="BT56" s="32">
        <f t="shared" si="217"/>
        <v>4195486.3103999998</v>
      </c>
      <c r="BU56" s="32">
        <f t="shared" si="217"/>
        <v>259</v>
      </c>
      <c r="BV56" s="32">
        <f t="shared" si="217"/>
        <v>4116026.3424</v>
      </c>
      <c r="BW56" s="32">
        <f t="shared" si="217"/>
        <v>80</v>
      </c>
      <c r="BX56" s="32">
        <f t="shared" si="217"/>
        <v>1271359.4879999999</v>
      </c>
      <c r="BY56" s="32">
        <f t="shared" si="217"/>
        <v>90</v>
      </c>
      <c r="BZ56" s="32">
        <f t="shared" si="217"/>
        <v>1430279.4240000001</v>
      </c>
      <c r="CA56" s="32">
        <f t="shared" si="217"/>
        <v>20</v>
      </c>
      <c r="CB56" s="32">
        <f t="shared" si="217"/>
        <v>317839.87199999997</v>
      </c>
      <c r="CC56" s="32">
        <f t="shared" si="217"/>
        <v>217</v>
      </c>
      <c r="CD56" s="32">
        <f t="shared" si="217"/>
        <v>3448562.6112000002</v>
      </c>
      <c r="CE56" s="32">
        <f t="shared" si="217"/>
        <v>86</v>
      </c>
      <c r="CF56" s="32">
        <f t="shared" si="217"/>
        <v>1366711.4495999999</v>
      </c>
      <c r="CG56" s="32">
        <f t="shared" si="217"/>
        <v>70</v>
      </c>
      <c r="CH56" s="32">
        <f t="shared" si="217"/>
        <v>1112439.5519999999</v>
      </c>
      <c r="CI56" s="33">
        <f t="shared" ref="CI56:CT56" si="218">SUM(CI57:CI59)</f>
        <v>100</v>
      </c>
      <c r="CJ56" s="32">
        <f t="shared" si="218"/>
        <v>1589199.3599999999</v>
      </c>
      <c r="CK56" s="32">
        <f t="shared" si="218"/>
        <v>22</v>
      </c>
      <c r="CL56" s="32">
        <f t="shared" si="218"/>
        <v>349623.85920000001</v>
      </c>
      <c r="CM56" s="33">
        <v>200</v>
      </c>
      <c r="CN56" s="32">
        <f t="shared" si="218"/>
        <v>4218945.92</v>
      </c>
      <c r="CO56" s="32">
        <f t="shared" si="218"/>
        <v>120</v>
      </c>
      <c r="CP56" s="32">
        <f t="shared" si="218"/>
        <v>2917315.9680000003</v>
      </c>
      <c r="CQ56" s="32">
        <f t="shared" si="218"/>
        <v>0</v>
      </c>
      <c r="CR56" s="32">
        <f t="shared" si="218"/>
        <v>0</v>
      </c>
      <c r="CS56" s="32">
        <f t="shared" si="218"/>
        <v>3132</v>
      </c>
      <c r="CT56" s="32">
        <f t="shared" si="218"/>
        <v>48545499.878399998</v>
      </c>
    </row>
    <row r="57" spans="1:98" ht="30" x14ac:dyDescent="0.25">
      <c r="A57" s="74"/>
      <c r="B57" s="75">
        <v>32</v>
      </c>
      <c r="C57" s="15" t="s">
        <v>159</v>
      </c>
      <c r="D57" s="16">
        <v>11480</v>
      </c>
      <c r="E57" s="17">
        <v>0.8</v>
      </c>
      <c r="F57" s="37">
        <v>1.03</v>
      </c>
      <c r="G57" s="16">
        <v>1.4</v>
      </c>
      <c r="H57" s="16">
        <v>1.68</v>
      </c>
      <c r="I57" s="16">
        <v>2.23</v>
      </c>
      <c r="J57" s="18">
        <v>2.57</v>
      </c>
      <c r="K57" s="19">
        <v>70</v>
      </c>
      <c r="L57" s="19">
        <f>SUM(K57*$D57*$E57*$F57*$G57*$L$10)</f>
        <v>927032.96</v>
      </c>
      <c r="M57" s="19"/>
      <c r="N57" s="19">
        <f t="shared" si="43"/>
        <v>0</v>
      </c>
      <c r="O57" s="19"/>
      <c r="P57" s="19">
        <f>SUM(O57*$D57*$E57*$F57*$G57*$P$10)</f>
        <v>0</v>
      </c>
      <c r="Q57" s="83"/>
      <c r="R57" s="19">
        <f>SUM(Q57*$D57*$E57*$F57*$G57*$R$10)</f>
        <v>0</v>
      </c>
      <c r="S57" s="19"/>
      <c r="T57" s="19">
        <f>SUM(S57*$D57*$E57*$F57*$G57*$T$10)</f>
        <v>0</v>
      </c>
      <c r="U57" s="19"/>
      <c r="V57" s="19">
        <f>SUM(U57*$D57*$E57*$F57*$G57*$V$10)</f>
        <v>0</v>
      </c>
      <c r="W57" s="20"/>
      <c r="X57" s="19">
        <f t="shared" si="44"/>
        <v>0</v>
      </c>
      <c r="Y57" s="19">
        <v>34</v>
      </c>
      <c r="Z57" s="19">
        <f>SUM(Y57*$D57*$E57*$F57*$G57*$Z$10)</f>
        <v>450273.15199999994</v>
      </c>
      <c r="AA57" s="19"/>
      <c r="AB57" s="19">
        <f>SUM(AA57*$D57*$E57*$F57*$G57*$AB$10)</f>
        <v>0</v>
      </c>
      <c r="AC57" s="19">
        <v>40</v>
      </c>
      <c r="AD57" s="19">
        <f>SUM(AC57*$D57*$E57*$F57*$G57*$AD$10)</f>
        <v>529733.12</v>
      </c>
      <c r="AE57" s="19"/>
      <c r="AF57" s="19">
        <f>AE57*$D57*$E57*$F57*$H57*$AF$10</f>
        <v>0</v>
      </c>
      <c r="AG57" s="84">
        <v>247</v>
      </c>
      <c r="AH57" s="19">
        <f>AG57*$D57*$E57*$F57*$H57*$AH$10</f>
        <v>3925322.4191999999</v>
      </c>
      <c r="AI57" s="20"/>
      <c r="AJ57" s="19">
        <f>SUM(AI57*$D57*$E57*$F57*$G57*$AJ$10)</f>
        <v>0</v>
      </c>
      <c r="AK57" s="19">
        <v>60</v>
      </c>
      <c r="AL57" s="19">
        <f>SUM(AK57*$D57*$E57*$F57*$G57*$AL$10)</f>
        <v>794599.68</v>
      </c>
      <c r="AM57" s="19"/>
      <c r="AN57" s="19">
        <f>SUM(AM57*$D57*$E57*$F57*$G57*$AN$10)</f>
        <v>0</v>
      </c>
      <c r="AO57" s="19"/>
      <c r="AP57" s="19">
        <f>SUM(AO57*$D57*$E57*$F57*$G57*$AP$10)</f>
        <v>0</v>
      </c>
      <c r="AQ57" s="19"/>
      <c r="AR57" s="19">
        <f>SUM(AQ57*$D57*$E57*$F57*$G57*$AR$10)</f>
        <v>0</v>
      </c>
      <c r="AS57" s="19"/>
      <c r="AT57" s="19">
        <f>SUM(AS57*$D57*$E57*$F57*$G57*$AT$10)</f>
        <v>0</v>
      </c>
      <c r="AU57" s="19">
        <v>12</v>
      </c>
      <c r="AV57" s="19">
        <f>SUM(AU57*$D57*$E57*$F57*$G57*$AV$10)</f>
        <v>158919.93599999999</v>
      </c>
      <c r="AW57" s="19">
        <v>248</v>
      </c>
      <c r="AX57" s="19">
        <f>SUM(AW57*$D57*$E57*$F57*$G57*$AX$10)</f>
        <v>3284345.3439999996</v>
      </c>
      <c r="AY57" s="19">
        <v>119</v>
      </c>
      <c r="AZ57" s="19">
        <f>SUM(AY57*$D57*$E57*$F57*$G57*$AZ$10)</f>
        <v>1575956.0320000001</v>
      </c>
      <c r="BA57" s="19">
        <v>259</v>
      </c>
      <c r="BB57" s="19">
        <f>SUM(BA57*$D57*$E57*$F57*$G57*$BB$10)</f>
        <v>3430021.952</v>
      </c>
      <c r="BC57" s="19">
        <v>20</v>
      </c>
      <c r="BD57" s="19">
        <f>SUM(BC57*$D57*$E57*$F57*$G57*$BD$10)</f>
        <v>264866.56</v>
      </c>
      <c r="BE57" s="19"/>
      <c r="BF57" s="19">
        <f>SUM(BE57*$D57*$E57*$F57*$G57*$BF$10)</f>
        <v>0</v>
      </c>
      <c r="BG57" s="19">
        <v>376</v>
      </c>
      <c r="BH57" s="19">
        <f>SUM(BG57*$D57*$E57*$F57*$G57*$BH$10)</f>
        <v>4979491.3279999997</v>
      </c>
      <c r="BI57" s="84">
        <v>22</v>
      </c>
      <c r="BJ57" s="19">
        <f>BI57*$D57*$E57*$F57*$H57*$BJ$10</f>
        <v>349623.85920000001</v>
      </c>
      <c r="BK57" s="84">
        <v>97</v>
      </c>
      <c r="BL57" s="19">
        <f>BK57*$D57*$E57*$F57*$H57*$BL$10</f>
        <v>1541523.3792000001</v>
      </c>
      <c r="BM57" s="90"/>
      <c r="BN57" s="19">
        <f>BM57*$D57*$E57*$F57*$H57*$BN$10</f>
        <v>0</v>
      </c>
      <c r="BO57" s="84"/>
      <c r="BP57" s="19">
        <f>BO57*$D57*$E57*$F57*$H57*$BP$10</f>
        <v>0</v>
      </c>
      <c r="BQ57" s="83"/>
      <c r="BR57" s="19">
        <f>BQ57*$D57*$E57*$F57*$H57*$BR$10</f>
        <v>0</v>
      </c>
      <c r="BS57" s="84">
        <v>264</v>
      </c>
      <c r="BT57" s="19">
        <f>BS57*$D57*$E57*$F57*$H57*$BT$10</f>
        <v>4195486.3103999998</v>
      </c>
      <c r="BU57" s="19">
        <v>259</v>
      </c>
      <c r="BV57" s="19">
        <f>BU57*$D57*$E57*$F57*$H57*$BV$10</f>
        <v>4116026.3424</v>
      </c>
      <c r="BW57" s="84">
        <v>80</v>
      </c>
      <c r="BX57" s="19">
        <f>BW57*$D57*$E57*$F57*$H57*$BX$10</f>
        <v>1271359.4879999999</v>
      </c>
      <c r="BY57" s="84">
        <v>90</v>
      </c>
      <c r="BZ57" s="19">
        <f>BY57*$D57*$E57*$F57*$H57*$BZ$10</f>
        <v>1430279.4240000001</v>
      </c>
      <c r="CA57" s="19">
        <v>20</v>
      </c>
      <c r="CB57" s="19">
        <f>CA57*$D57*$E57*$F57*$H57*$CB$10</f>
        <v>317839.87199999997</v>
      </c>
      <c r="CC57" s="19">
        <v>217</v>
      </c>
      <c r="CD57" s="19">
        <f>CC57*$D57*$E57*$F57*$H57*$CD$10</f>
        <v>3448562.6112000002</v>
      </c>
      <c r="CE57" s="84">
        <v>86</v>
      </c>
      <c r="CF57" s="19">
        <f>CE57*$D57*$E57*$F57*$H57*$CF$10</f>
        <v>1366711.4495999999</v>
      </c>
      <c r="CG57" s="84">
        <v>70</v>
      </c>
      <c r="CH57" s="19">
        <f>CG57*$D57*$E57*$F57*$H57*$CH$10</f>
        <v>1112439.5519999999</v>
      </c>
      <c r="CI57" s="83">
        <v>100</v>
      </c>
      <c r="CJ57" s="19">
        <f>CI57*$D57*$E57*$F57*$H57*$CJ$10</f>
        <v>1589199.3599999999</v>
      </c>
      <c r="CK57" s="19">
        <v>22</v>
      </c>
      <c r="CL57" s="19">
        <f>CK57*$D57*$E57*$F57*$H57*$CL$10</f>
        <v>349623.85920000001</v>
      </c>
      <c r="CM57" s="88">
        <v>200</v>
      </c>
      <c r="CN57" s="19">
        <f>CM57*$D57*$E57*$F57*$I57*$CN$10</f>
        <v>4218945.92</v>
      </c>
      <c r="CO57" s="84">
        <v>120</v>
      </c>
      <c r="CP57" s="19">
        <f>CO57*$D57*$E57*$F57*$J57*$CP$10</f>
        <v>2917315.9680000003</v>
      </c>
      <c r="CQ57" s="19"/>
      <c r="CR57" s="19">
        <f>CQ57*D57*E57*F57</f>
        <v>0</v>
      </c>
      <c r="CS57" s="76">
        <f t="shared" ref="CS57:CT59" si="219">SUM(M57+K57+W57+O57+Q57+Y57+U57+S57+AA57+AE57+AC57+AG57+AI57+AM57+BI57+BO57+AK57+AW57+AY57+CA57+CC57+BY57+CE57+CG57+BS57+BU57+AO57+AQ57+AS57+AU57+BK57+BM57+BQ57+BA57+BC57+BE57+BG57+BW57+CI57+CK57+CM57+CO57+CQ57)</f>
        <v>3132</v>
      </c>
      <c r="CT57" s="76">
        <f t="shared" si="219"/>
        <v>48545499.878399998</v>
      </c>
    </row>
    <row r="58" spans="1:98" ht="30" x14ac:dyDescent="0.25">
      <c r="A58" s="74"/>
      <c r="B58" s="75">
        <v>33</v>
      </c>
      <c r="C58" s="15" t="s">
        <v>160</v>
      </c>
      <c r="D58" s="16">
        <v>11480</v>
      </c>
      <c r="E58" s="17">
        <v>3.39</v>
      </c>
      <c r="F58" s="30">
        <v>1</v>
      </c>
      <c r="G58" s="16">
        <v>1.4</v>
      </c>
      <c r="H58" s="16">
        <v>1.68</v>
      </c>
      <c r="I58" s="16">
        <v>2.23</v>
      </c>
      <c r="J58" s="18">
        <v>2.57</v>
      </c>
      <c r="K58" s="34"/>
      <c r="L58" s="19">
        <f>SUM(K58*$D58*$E58*$F58*$G58*$L$10)</f>
        <v>0</v>
      </c>
      <c r="M58" s="34"/>
      <c r="N58" s="19">
        <f t="shared" si="43"/>
        <v>0</v>
      </c>
      <c r="O58" s="34"/>
      <c r="P58" s="19">
        <f>SUM(O58*$D58*$E58*$F58*$G58*$P$10)</f>
        <v>0</v>
      </c>
      <c r="Q58" s="86"/>
      <c r="R58" s="19">
        <f>SUM(Q58*$D58*$E58*$F58*$G58*$R$10)</f>
        <v>0</v>
      </c>
      <c r="S58" s="34"/>
      <c r="T58" s="19">
        <f>SUM(S58*$D58*$E58*$F58*$G58*$T$10)</f>
        <v>0</v>
      </c>
      <c r="U58" s="34"/>
      <c r="V58" s="19">
        <f>SUM(U58*$D58*$E58*$F58*$G58*$V$10)</f>
        <v>0</v>
      </c>
      <c r="W58" s="20"/>
      <c r="X58" s="19">
        <f t="shared" si="44"/>
        <v>0</v>
      </c>
      <c r="Y58" s="34"/>
      <c r="Z58" s="19">
        <f>SUM(Y58*$D58*$E58*$F58*$G58*$Z$10)</f>
        <v>0</v>
      </c>
      <c r="AA58" s="34"/>
      <c r="AB58" s="19">
        <f>SUM(AA58*$D58*$E58*$F58*$G58*$AB$10)</f>
        <v>0</v>
      </c>
      <c r="AC58" s="34"/>
      <c r="AD58" s="19">
        <f>SUM(AC58*$D58*$E58*$F58*$G58*$AD$10)</f>
        <v>0</v>
      </c>
      <c r="AE58" s="34"/>
      <c r="AF58" s="19">
        <f>AE58*$D58*$E58*$F58*$H58*$AF$10</f>
        <v>0</v>
      </c>
      <c r="AG58" s="34"/>
      <c r="AH58" s="19">
        <f>AG58*$D58*$E58*$F58*$H58*$AH$10</f>
        <v>0</v>
      </c>
      <c r="AI58" s="20"/>
      <c r="AJ58" s="19">
        <f>SUM(AI58*$D58*$E58*$F58*$G58*$AJ$10)</f>
        <v>0</v>
      </c>
      <c r="AK58" s="34"/>
      <c r="AL58" s="19">
        <f>SUM(AK58*$D58*$E58*$F58*$G58*$AL$10)</f>
        <v>0</v>
      </c>
      <c r="AM58" s="34"/>
      <c r="AN58" s="19">
        <f>SUM(AM58*$D58*$E58*$F58*$G58*$AN$10)</f>
        <v>0</v>
      </c>
      <c r="AO58" s="34"/>
      <c r="AP58" s="19">
        <f>SUM(AO58*$D58*$E58*$F58*$G58*$AP$10)</f>
        <v>0</v>
      </c>
      <c r="AQ58" s="34"/>
      <c r="AR58" s="19">
        <f>SUM(AQ58*$D58*$E58*$F58*$G58*$AR$10)</f>
        <v>0</v>
      </c>
      <c r="AS58" s="34"/>
      <c r="AT58" s="19">
        <f>SUM(AS58*$D58*$E58*$F58*$G58*$AT$10)</f>
        <v>0</v>
      </c>
      <c r="AU58" s="34"/>
      <c r="AV58" s="19">
        <f>SUM(AU58*$D58*$E58*$F58*$G58*$AV$10)</f>
        <v>0</v>
      </c>
      <c r="AW58" s="34"/>
      <c r="AX58" s="19">
        <f>SUM(AW58*$D58*$E58*$F58*$G58*$AX$10)</f>
        <v>0</v>
      </c>
      <c r="AY58" s="34"/>
      <c r="AZ58" s="19">
        <f>SUM(AY58*$D58*$E58*$F58*$G58*$AZ$10)</f>
        <v>0</v>
      </c>
      <c r="BA58" s="34"/>
      <c r="BB58" s="19">
        <f>SUM(BA58*$D58*$E58*$F58*$G58*$BB$10)</f>
        <v>0</v>
      </c>
      <c r="BC58" s="34"/>
      <c r="BD58" s="19">
        <f>SUM(BC58*$D58*$E58*$F58*$G58*$BD$10)</f>
        <v>0</v>
      </c>
      <c r="BE58" s="34"/>
      <c r="BF58" s="19">
        <f>SUM(BE58*$D58*$E58*$F58*$G58*$BF$10)</f>
        <v>0</v>
      </c>
      <c r="BG58" s="34"/>
      <c r="BH58" s="19">
        <f>SUM(BG58*$D58*$E58*$F58*$G58*$BH$10)</f>
        <v>0</v>
      </c>
      <c r="BI58" s="87"/>
      <c r="BJ58" s="19">
        <f>BI58*$D58*$E58*$F58*$H58*$BJ$10</f>
        <v>0</v>
      </c>
      <c r="BK58" s="34"/>
      <c r="BL58" s="19">
        <f>BK58*$D58*$E58*$F58*$H58*$BL$10</f>
        <v>0</v>
      </c>
      <c r="BM58" s="91"/>
      <c r="BN58" s="19">
        <f>BM58*$D58*$E58*$F58*$H58*$BN$10</f>
        <v>0</v>
      </c>
      <c r="BO58" s="34"/>
      <c r="BP58" s="19">
        <f>BO58*$D58*$E58*$F58*$H58*$BP$10</f>
        <v>0</v>
      </c>
      <c r="BQ58" s="86"/>
      <c r="BR58" s="19">
        <f>BQ58*$D58*$E58*$F58*$H58*$BR$10</f>
        <v>0</v>
      </c>
      <c r="BS58" s="34"/>
      <c r="BT58" s="19">
        <f>BS58*$D58*$E58*$F58*$H58*$BT$10</f>
        <v>0</v>
      </c>
      <c r="BU58" s="34"/>
      <c r="BV58" s="19">
        <f>BU58*$D58*$E58*$F58*$H58*$BV$10</f>
        <v>0</v>
      </c>
      <c r="BW58" s="34"/>
      <c r="BX58" s="19">
        <f>BW58*$D58*$E58*$F58*$H58*$BX$10</f>
        <v>0</v>
      </c>
      <c r="BY58" s="34"/>
      <c r="BZ58" s="19">
        <f>BY58*$D58*$E58*$F58*$H58*$BZ$10</f>
        <v>0</v>
      </c>
      <c r="CA58" s="34"/>
      <c r="CB58" s="19">
        <f>CA58*$D58*$E58*$F58*$H58*$CB$10</f>
        <v>0</v>
      </c>
      <c r="CC58" s="34"/>
      <c r="CD58" s="19">
        <f>CC58*$D58*$E58*$F58*$H58*$CD$10</f>
        <v>0</v>
      </c>
      <c r="CE58" s="34"/>
      <c r="CF58" s="19">
        <f>CE58*$D58*$E58*$F58*$H58*$CF$10</f>
        <v>0</v>
      </c>
      <c r="CG58" s="34"/>
      <c r="CH58" s="19">
        <f>CG58*$D58*$E58*$F58*$H58*$CH$10</f>
        <v>0</v>
      </c>
      <c r="CI58" s="86"/>
      <c r="CJ58" s="19">
        <f>CI58*$D58*$E58*$F58*$H58*$CJ$10</f>
        <v>0</v>
      </c>
      <c r="CK58" s="34"/>
      <c r="CL58" s="19">
        <f>CK58*$D58*$E58*$F58*$H58*$CL$10</f>
        <v>0</v>
      </c>
      <c r="CM58" s="86"/>
      <c r="CN58" s="19">
        <f>CM58*$D58*$E58*$F58*$I58*$CN$10</f>
        <v>0</v>
      </c>
      <c r="CO58" s="34"/>
      <c r="CP58" s="19">
        <f>CO58*$D58*$E58*$F58*$J58*$CP$10</f>
        <v>0</v>
      </c>
      <c r="CQ58" s="19"/>
      <c r="CR58" s="19">
        <f>CQ58*D58*E58*F58</f>
        <v>0</v>
      </c>
      <c r="CS58" s="76">
        <f t="shared" si="219"/>
        <v>0</v>
      </c>
      <c r="CT58" s="76">
        <f t="shared" si="219"/>
        <v>0</v>
      </c>
    </row>
    <row r="59" spans="1:98" ht="105" x14ac:dyDescent="0.25">
      <c r="A59" s="74"/>
      <c r="B59" s="75">
        <v>34</v>
      </c>
      <c r="C59" s="15" t="s">
        <v>161</v>
      </c>
      <c r="D59" s="16">
        <v>11480</v>
      </c>
      <c r="E59" s="17">
        <v>5.07</v>
      </c>
      <c r="F59" s="30">
        <v>1</v>
      </c>
      <c r="G59" s="16">
        <v>1.4</v>
      </c>
      <c r="H59" s="16">
        <v>1.68</v>
      </c>
      <c r="I59" s="16">
        <v>2.23</v>
      </c>
      <c r="J59" s="18">
        <v>2.57</v>
      </c>
      <c r="K59" s="34"/>
      <c r="L59" s="19">
        <f>SUM(K59*$D59*$E59*$F59*$G59*$L$10)</f>
        <v>0</v>
      </c>
      <c r="M59" s="34"/>
      <c r="N59" s="19">
        <f t="shared" si="43"/>
        <v>0</v>
      </c>
      <c r="O59" s="34"/>
      <c r="P59" s="19">
        <f>SUM(O59*$D59*$E59*$F59*$G59*$P$10)</f>
        <v>0</v>
      </c>
      <c r="Q59" s="86"/>
      <c r="R59" s="19">
        <f>SUM(Q59*$D59*$E59*$F59*$G59*$R$10)</f>
        <v>0</v>
      </c>
      <c r="S59" s="34"/>
      <c r="T59" s="19">
        <f>SUM(S59*$D59*$E59*$F59*$G59*$T$10)</f>
        <v>0</v>
      </c>
      <c r="U59" s="34"/>
      <c r="V59" s="19">
        <f>SUM(U59*$D59*$E59*$F59*$G59*$V$10)</f>
        <v>0</v>
      </c>
      <c r="W59" s="20"/>
      <c r="X59" s="19">
        <f t="shared" si="44"/>
        <v>0</v>
      </c>
      <c r="Y59" s="34"/>
      <c r="Z59" s="19">
        <f>SUM(Y59*$D59*$E59*$F59*$G59*$Z$10)</f>
        <v>0</v>
      </c>
      <c r="AA59" s="34"/>
      <c r="AB59" s="19">
        <f>SUM(AA59*$D59*$E59*$F59*$G59*$AB$10)</f>
        <v>0</v>
      </c>
      <c r="AC59" s="34"/>
      <c r="AD59" s="19">
        <f>SUM(AC59*$D59*$E59*$F59*$G59*$AD$10)</f>
        <v>0</v>
      </c>
      <c r="AE59" s="34"/>
      <c r="AF59" s="19">
        <f>AE59*$D59*$E59*$F59*$H59*$AF$10</f>
        <v>0</v>
      </c>
      <c r="AG59" s="34"/>
      <c r="AH59" s="19">
        <f>AG59*$D59*$E59*$F59*$H59*$AH$10</f>
        <v>0</v>
      </c>
      <c r="AI59" s="20"/>
      <c r="AJ59" s="19">
        <f>SUM(AI59*$D59*$E59*$F59*$G59*$AJ$10)</f>
        <v>0</v>
      </c>
      <c r="AK59" s="34"/>
      <c r="AL59" s="19">
        <f>SUM(AK59*$D59*$E59*$F59*$G59*$AL$10)</f>
        <v>0</v>
      </c>
      <c r="AM59" s="34"/>
      <c r="AN59" s="19">
        <f>SUM(AM59*$D59*$E59*$F59*$G59*$AN$10)</f>
        <v>0</v>
      </c>
      <c r="AO59" s="34"/>
      <c r="AP59" s="19">
        <f>SUM(AO59*$D59*$E59*$F59*$G59*$AP$10)</f>
        <v>0</v>
      </c>
      <c r="AQ59" s="34"/>
      <c r="AR59" s="19">
        <f>SUM(AQ59*$D59*$E59*$F59*$G59*$AR$10)</f>
        <v>0</v>
      </c>
      <c r="AS59" s="34"/>
      <c r="AT59" s="19">
        <f>SUM(AS59*$D59*$E59*$F59*$G59*$AT$10)</f>
        <v>0</v>
      </c>
      <c r="AU59" s="34"/>
      <c r="AV59" s="19">
        <f>SUM(AU59*$D59*$E59*$F59*$G59*$AV$10)</f>
        <v>0</v>
      </c>
      <c r="AW59" s="34"/>
      <c r="AX59" s="19">
        <f>SUM(AW59*$D59*$E59*$F59*$G59*$AX$10)</f>
        <v>0</v>
      </c>
      <c r="AY59" s="34"/>
      <c r="AZ59" s="19">
        <f>SUM(AY59*$D59*$E59*$F59*$G59*$AZ$10)</f>
        <v>0</v>
      </c>
      <c r="BA59" s="34"/>
      <c r="BB59" s="19">
        <f>SUM(BA59*$D59*$E59*$F59*$G59*$BB$10)</f>
        <v>0</v>
      </c>
      <c r="BC59" s="34"/>
      <c r="BD59" s="19">
        <f>SUM(BC59*$D59*$E59*$F59*$G59*$BD$10)</f>
        <v>0</v>
      </c>
      <c r="BE59" s="34"/>
      <c r="BF59" s="19">
        <f>SUM(BE59*$D59*$E59*$F59*$G59*$BF$10)</f>
        <v>0</v>
      </c>
      <c r="BG59" s="34"/>
      <c r="BH59" s="19">
        <f>SUM(BG59*$D59*$E59*$F59*$G59*$BH$10)</f>
        <v>0</v>
      </c>
      <c r="BI59" s="87"/>
      <c r="BJ59" s="19">
        <f>BI59*$D59*$E59*$F59*$H59*$BJ$10</f>
        <v>0</v>
      </c>
      <c r="BK59" s="34"/>
      <c r="BL59" s="19">
        <f>BK59*$D59*$E59*$F59*$H59*$BL$10</f>
        <v>0</v>
      </c>
      <c r="BM59" s="91"/>
      <c r="BN59" s="19">
        <f>BM59*$D59*$E59*$F59*$H59*$BN$10</f>
        <v>0</v>
      </c>
      <c r="BO59" s="34"/>
      <c r="BP59" s="19">
        <f>BO59*$D59*$E59*$F59*$H59*$BP$10</f>
        <v>0</v>
      </c>
      <c r="BQ59" s="86"/>
      <c r="BR59" s="19">
        <f>BQ59*$D59*$E59*$F59*$H59*$BR$10</f>
        <v>0</v>
      </c>
      <c r="BS59" s="34"/>
      <c r="BT59" s="19">
        <f>BS59*$D59*$E59*$F59*$H59*$BT$10</f>
        <v>0</v>
      </c>
      <c r="BU59" s="34"/>
      <c r="BV59" s="19">
        <f>BU59*$D59*$E59*$F59*$H59*$BV$10</f>
        <v>0</v>
      </c>
      <c r="BW59" s="34"/>
      <c r="BX59" s="19">
        <f>BW59*$D59*$E59*$F59*$H59*$BX$10</f>
        <v>0</v>
      </c>
      <c r="BY59" s="34"/>
      <c r="BZ59" s="19">
        <f>BY59*$D59*$E59*$F59*$H59*$BZ$10</f>
        <v>0</v>
      </c>
      <c r="CA59" s="34"/>
      <c r="CB59" s="19">
        <f>CA59*$D59*$E59*$F59*$H59*$CB$10</f>
        <v>0</v>
      </c>
      <c r="CC59" s="34"/>
      <c r="CD59" s="19">
        <f>CC59*$D59*$E59*$F59*$H59*$CD$10</f>
        <v>0</v>
      </c>
      <c r="CE59" s="34"/>
      <c r="CF59" s="19">
        <f>CE59*$D59*$E59*$F59*$H59*$CF$10</f>
        <v>0</v>
      </c>
      <c r="CG59" s="34"/>
      <c r="CH59" s="19">
        <f>CG59*$D59*$E59*$F59*$H59*$CH$10</f>
        <v>0</v>
      </c>
      <c r="CI59" s="86"/>
      <c r="CJ59" s="19">
        <f>CI59*$D59*$E59*$F59*$H59*$CJ$10</f>
        <v>0</v>
      </c>
      <c r="CK59" s="34"/>
      <c r="CL59" s="19">
        <f>CK59*$D59*$E59*$F59*$H59*$CL$10</f>
        <v>0</v>
      </c>
      <c r="CM59" s="86"/>
      <c r="CN59" s="19">
        <f>CM59*$D59*$E59*$F59*$I59*$CN$10</f>
        <v>0</v>
      </c>
      <c r="CO59" s="34"/>
      <c r="CP59" s="19">
        <f>CO59*$D59*$E59*$F59*$J59*$CP$10</f>
        <v>0</v>
      </c>
      <c r="CQ59" s="34"/>
      <c r="CR59" s="19">
        <f>CQ59*D59*E59*F59</f>
        <v>0</v>
      </c>
      <c r="CS59" s="76">
        <f t="shared" si="219"/>
        <v>0</v>
      </c>
      <c r="CT59" s="76">
        <f t="shared" si="219"/>
        <v>0</v>
      </c>
    </row>
    <row r="60" spans="1:98" x14ac:dyDescent="0.25">
      <c r="A60" s="74">
        <v>14</v>
      </c>
      <c r="B60" s="75"/>
      <c r="C60" s="12" t="s">
        <v>162</v>
      </c>
      <c r="D60" s="16">
        <v>11480</v>
      </c>
      <c r="E60" s="17">
        <v>1.7</v>
      </c>
      <c r="F60" s="14">
        <v>1</v>
      </c>
      <c r="G60" s="16">
        <v>1.4</v>
      </c>
      <c r="H60" s="16">
        <v>1.68</v>
      </c>
      <c r="I60" s="16">
        <v>2.23</v>
      </c>
      <c r="J60" s="18">
        <v>2.57</v>
      </c>
      <c r="K60" s="32">
        <f t="shared" ref="K60" si="220">SUM(K61:K62)</f>
        <v>0</v>
      </c>
      <c r="L60" s="32">
        <f>SUM(L61:L62)</f>
        <v>0</v>
      </c>
      <c r="M60" s="32">
        <f t="shared" ref="M60:BQ60" si="221">SUM(M61:M62)</f>
        <v>0</v>
      </c>
      <c r="N60" s="32">
        <f t="shared" si="221"/>
        <v>0</v>
      </c>
      <c r="O60" s="32">
        <f t="shared" si="221"/>
        <v>0</v>
      </c>
      <c r="P60" s="32">
        <f>SUM(P61:P62)</f>
        <v>0</v>
      </c>
      <c r="Q60" s="33">
        <f t="shared" ref="Q60" si="222">SUM(Q61:Q62)</f>
        <v>0</v>
      </c>
      <c r="R60" s="32">
        <f>SUM(R61:R62)</f>
        <v>0</v>
      </c>
      <c r="S60" s="32">
        <f t="shared" ref="S60" si="223">SUM(S61:S62)</f>
        <v>0</v>
      </c>
      <c r="T60" s="32">
        <f>SUM(T61:T62)</f>
        <v>0</v>
      </c>
      <c r="U60" s="32">
        <f t="shared" ref="U60" si="224">SUM(U61:U62)</f>
        <v>0</v>
      </c>
      <c r="V60" s="32">
        <f>SUM(V61:V62)</f>
        <v>0</v>
      </c>
      <c r="W60" s="32">
        <f t="shared" ref="W60" si="225">SUM(W61:W62)</f>
        <v>0</v>
      </c>
      <c r="X60" s="32">
        <f t="shared" si="221"/>
        <v>0</v>
      </c>
      <c r="Y60" s="32">
        <f t="shared" si="221"/>
        <v>0</v>
      </c>
      <c r="Z60" s="32">
        <f t="shared" si="221"/>
        <v>0</v>
      </c>
      <c r="AA60" s="32">
        <f t="shared" si="221"/>
        <v>0</v>
      </c>
      <c r="AB60" s="32">
        <f t="shared" si="221"/>
        <v>0</v>
      </c>
      <c r="AC60" s="32">
        <f t="shared" si="221"/>
        <v>4</v>
      </c>
      <c r="AD60" s="32">
        <f>SUM(AD61:AD62)</f>
        <v>98360.639999999999</v>
      </c>
      <c r="AE60" s="32">
        <f t="shared" ref="AE60" si="226">SUM(AE61:AE62)</f>
        <v>0</v>
      </c>
      <c r="AF60" s="32">
        <f t="shared" si="221"/>
        <v>0</v>
      </c>
      <c r="AG60" s="32">
        <f t="shared" si="221"/>
        <v>0</v>
      </c>
      <c r="AH60" s="32">
        <f t="shared" si="221"/>
        <v>0</v>
      </c>
      <c r="AI60" s="32">
        <f t="shared" si="221"/>
        <v>0</v>
      </c>
      <c r="AJ60" s="32">
        <f t="shared" si="221"/>
        <v>0</v>
      </c>
      <c r="AK60" s="32">
        <f t="shared" si="221"/>
        <v>0</v>
      </c>
      <c r="AL60" s="32">
        <f>SUM(AL61:AL62)</f>
        <v>0</v>
      </c>
      <c r="AM60" s="32">
        <f t="shared" ref="AM60" si="227">SUM(AM61:AM62)</f>
        <v>0</v>
      </c>
      <c r="AN60" s="32">
        <f t="shared" si="221"/>
        <v>0</v>
      </c>
      <c r="AO60" s="32">
        <f t="shared" si="221"/>
        <v>0</v>
      </c>
      <c r="AP60" s="32">
        <f>SUM(AP61:AP62)</f>
        <v>0</v>
      </c>
      <c r="AQ60" s="32">
        <f t="shared" ref="AQ60" si="228">SUM(AQ61:AQ62)</f>
        <v>0</v>
      </c>
      <c r="AR60" s="32">
        <f>SUM(AR61:AR62)</f>
        <v>0</v>
      </c>
      <c r="AS60" s="32">
        <f t="shared" ref="AS60" si="229">SUM(AS61:AS62)</f>
        <v>0</v>
      </c>
      <c r="AT60" s="32">
        <f>SUM(AT61:AT62)</f>
        <v>0</v>
      </c>
      <c r="AU60" s="32">
        <f t="shared" ref="AU60" si="230">SUM(AU61:AU62)</f>
        <v>0</v>
      </c>
      <c r="AV60" s="32">
        <f>SUM(AV61:AV62)</f>
        <v>0</v>
      </c>
      <c r="AW60" s="32">
        <f>SUM(AW61:AW62)</f>
        <v>0</v>
      </c>
      <c r="AX60" s="32">
        <f>SUM(AX61:AX62)</f>
        <v>0</v>
      </c>
      <c r="AY60" s="32">
        <f>SUM(AY61:AY62)</f>
        <v>0</v>
      </c>
      <c r="AZ60" s="32">
        <f>SUM(AZ61:AZ62)</f>
        <v>0</v>
      </c>
      <c r="BA60" s="32">
        <f t="shared" ref="BA60" si="231">SUM(BA61:BA62)</f>
        <v>0</v>
      </c>
      <c r="BB60" s="32">
        <f>SUM(BB61:BB62)</f>
        <v>0</v>
      </c>
      <c r="BC60" s="32">
        <f t="shared" ref="BC60" si="232">SUM(BC61:BC62)</f>
        <v>0</v>
      </c>
      <c r="BD60" s="32">
        <f>SUM(BD61:BD62)</f>
        <v>0</v>
      </c>
      <c r="BE60" s="32">
        <f t="shared" ref="BE60" si="233">SUM(BE61:BE62)</f>
        <v>0</v>
      </c>
      <c r="BF60" s="32">
        <f>SUM(BF61:BF62)</f>
        <v>0</v>
      </c>
      <c r="BG60" s="32">
        <f>SUM(BG61:BG62)</f>
        <v>0</v>
      </c>
      <c r="BH60" s="32">
        <f>SUM(BH61:BH62)</f>
        <v>0</v>
      </c>
      <c r="BI60" s="32">
        <f t="shared" ref="BI60" si="234">SUM(BI61:BI62)</f>
        <v>0</v>
      </c>
      <c r="BJ60" s="32">
        <f t="shared" si="221"/>
        <v>0</v>
      </c>
      <c r="BK60" s="32">
        <f t="shared" si="221"/>
        <v>0</v>
      </c>
      <c r="BL60" s="32">
        <f>SUM(BL61:BL62)</f>
        <v>0</v>
      </c>
      <c r="BM60" s="32">
        <f t="shared" ref="BM60" si="235">SUM(BM61:BM62)</f>
        <v>0</v>
      </c>
      <c r="BN60" s="32">
        <f>SUM(BN61:BN62)</f>
        <v>0</v>
      </c>
      <c r="BO60" s="32">
        <f t="shared" ref="BO60" si="236">SUM(BO61:BO62)</f>
        <v>9</v>
      </c>
      <c r="BP60" s="32">
        <f t="shared" si="221"/>
        <v>265573.728</v>
      </c>
      <c r="BQ60" s="33">
        <f t="shared" si="221"/>
        <v>0</v>
      </c>
      <c r="BR60" s="32">
        <f>SUM(BR61:BR62)</f>
        <v>0</v>
      </c>
      <c r="BS60" s="32">
        <f>SUM(BS61:BS62)</f>
        <v>0</v>
      </c>
      <c r="BT60" s="32">
        <f>SUM(BT61:BT62)</f>
        <v>0</v>
      </c>
      <c r="BU60" s="32">
        <f>SUM(BU61:BU62)</f>
        <v>0</v>
      </c>
      <c r="BV60" s="32">
        <f>SUM(BV61:BV62)</f>
        <v>0</v>
      </c>
      <c r="BW60" s="32">
        <f t="shared" ref="BW60" si="237">SUM(BW61:BW62)</f>
        <v>0</v>
      </c>
      <c r="BX60" s="32">
        <f>SUM(BX61:BX62)</f>
        <v>0</v>
      </c>
      <c r="BY60" s="32">
        <f>SUM(BY61:BY62)</f>
        <v>0</v>
      </c>
      <c r="BZ60" s="32">
        <f>SUM(BZ61:BZ62)</f>
        <v>0</v>
      </c>
      <c r="CA60" s="32">
        <f t="shared" ref="CA60:CT60" si="238">SUM(CA61:CA62)</f>
        <v>0</v>
      </c>
      <c r="CB60" s="32">
        <f t="shared" si="238"/>
        <v>0</v>
      </c>
      <c r="CC60" s="32">
        <f t="shared" si="238"/>
        <v>0</v>
      </c>
      <c r="CD60" s="32">
        <f t="shared" si="238"/>
        <v>0</v>
      </c>
      <c r="CE60" s="32">
        <f t="shared" si="238"/>
        <v>0</v>
      </c>
      <c r="CF60" s="32">
        <f t="shared" si="238"/>
        <v>0</v>
      </c>
      <c r="CG60" s="32">
        <f t="shared" si="238"/>
        <v>0</v>
      </c>
      <c r="CH60" s="32">
        <f t="shared" si="238"/>
        <v>0</v>
      </c>
      <c r="CI60" s="33">
        <f t="shared" si="238"/>
        <v>0</v>
      </c>
      <c r="CJ60" s="32">
        <f t="shared" si="238"/>
        <v>0</v>
      </c>
      <c r="CK60" s="32">
        <f t="shared" si="238"/>
        <v>0</v>
      </c>
      <c r="CL60" s="32">
        <f t="shared" si="238"/>
        <v>0</v>
      </c>
      <c r="CM60" s="33">
        <v>0</v>
      </c>
      <c r="CN60" s="32">
        <f t="shared" si="238"/>
        <v>0</v>
      </c>
      <c r="CO60" s="32">
        <f t="shared" si="238"/>
        <v>0</v>
      </c>
      <c r="CP60" s="32">
        <f t="shared" si="238"/>
        <v>0</v>
      </c>
      <c r="CQ60" s="32">
        <f t="shared" si="238"/>
        <v>0</v>
      </c>
      <c r="CR60" s="32">
        <f t="shared" si="238"/>
        <v>0</v>
      </c>
      <c r="CS60" s="32">
        <f t="shared" si="238"/>
        <v>13</v>
      </c>
      <c r="CT60" s="32">
        <f t="shared" si="238"/>
        <v>363934.36800000002</v>
      </c>
    </row>
    <row r="61" spans="1:98" ht="30" x14ac:dyDescent="0.25">
      <c r="A61" s="74"/>
      <c r="B61" s="75">
        <v>35</v>
      </c>
      <c r="C61" s="15" t="s">
        <v>163</v>
      </c>
      <c r="D61" s="16">
        <v>11480</v>
      </c>
      <c r="E61" s="17">
        <v>1.53</v>
      </c>
      <c r="F61" s="30">
        <v>1</v>
      </c>
      <c r="G61" s="16">
        <v>1.4</v>
      </c>
      <c r="H61" s="16">
        <v>1.68</v>
      </c>
      <c r="I61" s="16">
        <v>2.23</v>
      </c>
      <c r="J61" s="18">
        <v>2.57</v>
      </c>
      <c r="K61" s="19">
        <v>0</v>
      </c>
      <c r="L61" s="19">
        <f>SUM(K61*$D61*$E61*$F61*$G61*$L$10)</f>
        <v>0</v>
      </c>
      <c r="M61" s="19">
        <v>0</v>
      </c>
      <c r="N61" s="19">
        <f t="shared" si="43"/>
        <v>0</v>
      </c>
      <c r="O61" s="19">
        <v>0</v>
      </c>
      <c r="P61" s="19">
        <f>SUM(O61*$D61*$E61*$F61*$G61*$P$10)</f>
        <v>0</v>
      </c>
      <c r="Q61" s="83">
        <v>0</v>
      </c>
      <c r="R61" s="19">
        <f>SUM(Q61*$D61*$E61*$F61*$G61*$R$10)</f>
        <v>0</v>
      </c>
      <c r="S61" s="19">
        <v>0</v>
      </c>
      <c r="T61" s="19">
        <f>SUM(S61*$D61*$E61*$F61*$G61*$T$10)</f>
        <v>0</v>
      </c>
      <c r="U61" s="19"/>
      <c r="V61" s="19">
        <f>SUM(U61*$D61*$E61*$F61*$G61*$V$10)</f>
        <v>0</v>
      </c>
      <c r="W61" s="20"/>
      <c r="X61" s="19">
        <f t="shared" si="44"/>
        <v>0</v>
      </c>
      <c r="Y61" s="19">
        <v>0</v>
      </c>
      <c r="Z61" s="19">
        <f>SUM(Y61*$D61*$E61*$F61*$G61*$Z$10)</f>
        <v>0</v>
      </c>
      <c r="AA61" s="19">
        <v>0</v>
      </c>
      <c r="AB61" s="19">
        <f>SUM(AA61*$D61*$E61*$F61*$G61*$AB$10)</f>
        <v>0</v>
      </c>
      <c r="AC61" s="19">
        <v>4</v>
      </c>
      <c r="AD61" s="19">
        <f>SUM(AC61*$D61*$E61*$F61*$G61*$AD$10)</f>
        <v>98360.639999999999</v>
      </c>
      <c r="AE61" s="19">
        <v>0</v>
      </c>
      <c r="AF61" s="19">
        <f>AE61*$D61*$E61*$F61*$H61*$AF$10</f>
        <v>0</v>
      </c>
      <c r="AG61" s="19">
        <v>0</v>
      </c>
      <c r="AH61" s="19">
        <f>AG61*$D61*$E61*$F61*$H61*$AH$10</f>
        <v>0</v>
      </c>
      <c r="AI61" s="20"/>
      <c r="AJ61" s="19">
        <f>SUM(AI61*$D61*$E61*$F61*$G61*$AJ$10)</f>
        <v>0</v>
      </c>
      <c r="AK61" s="19"/>
      <c r="AL61" s="19">
        <f>SUM(AK61*$D61*$E61*$F61*$G61*$AL$10)</f>
        <v>0</v>
      </c>
      <c r="AM61" s="19">
        <v>0</v>
      </c>
      <c r="AN61" s="19">
        <f>SUM(AM61*$D61*$E61*$F61*$G61*$AN$10)</f>
        <v>0</v>
      </c>
      <c r="AO61" s="19">
        <v>0</v>
      </c>
      <c r="AP61" s="19">
        <f>SUM(AO61*$D61*$E61*$F61*$G61*$AP$10)</f>
        <v>0</v>
      </c>
      <c r="AQ61" s="19"/>
      <c r="AR61" s="19">
        <f>SUM(AQ61*$D61*$E61*$F61*$G61*$AR$10)</f>
        <v>0</v>
      </c>
      <c r="AS61" s="19"/>
      <c r="AT61" s="19">
        <f>SUM(AS61*$D61*$E61*$F61*$G61*$AT$10)</f>
        <v>0</v>
      </c>
      <c r="AU61" s="19"/>
      <c r="AV61" s="19">
        <f>SUM(AU61*$D61*$E61*$F61*$G61*$AV$10)</f>
        <v>0</v>
      </c>
      <c r="AW61" s="19">
        <v>0</v>
      </c>
      <c r="AX61" s="19">
        <f>SUM(AW61*$D61*$E61*$F61*$G61*$AX$10)</f>
        <v>0</v>
      </c>
      <c r="AY61" s="19">
        <v>0</v>
      </c>
      <c r="AZ61" s="19">
        <f>SUM(AY61*$D61*$E61*$F61*$G61*$AZ$10)</f>
        <v>0</v>
      </c>
      <c r="BA61" s="19">
        <v>0</v>
      </c>
      <c r="BB61" s="19">
        <f>SUM(BA61*$D61*$E61*$F61*$G61*$BB$10)</f>
        <v>0</v>
      </c>
      <c r="BC61" s="19">
        <v>0</v>
      </c>
      <c r="BD61" s="19">
        <f>SUM(BC61*$D61*$E61*$F61*$G61*$BD$10)</f>
        <v>0</v>
      </c>
      <c r="BE61" s="19">
        <v>0</v>
      </c>
      <c r="BF61" s="19">
        <f>SUM(BE61*$D61*$E61*$F61*$G61*$BF$10)</f>
        <v>0</v>
      </c>
      <c r="BG61" s="19"/>
      <c r="BH61" s="19">
        <f>SUM(BG61*$D61*$E61*$F61*$G61*$BH$10)</f>
        <v>0</v>
      </c>
      <c r="BI61" s="19"/>
      <c r="BJ61" s="19">
        <f>BI61*$D61*$E61*$F61*$H61*$BJ$10</f>
        <v>0</v>
      </c>
      <c r="BK61" s="19">
        <v>0</v>
      </c>
      <c r="BL61" s="19">
        <f>BK61*$D61*$E61*$F61*$H61*$BL$10</f>
        <v>0</v>
      </c>
      <c r="BM61" s="90">
        <v>0</v>
      </c>
      <c r="BN61" s="19">
        <f>BM61*$D61*$E61*$F61*$H61*$BN$10</f>
        <v>0</v>
      </c>
      <c r="BO61" s="84">
        <v>9</v>
      </c>
      <c r="BP61" s="19">
        <f>BO61*$D61*$E61*$F61*$H61*$BP$10</f>
        <v>265573.728</v>
      </c>
      <c r="BQ61" s="83">
        <v>0</v>
      </c>
      <c r="BR61" s="19">
        <f>BQ61*$D61*$E61*$F61*$H61*$BR$10</f>
        <v>0</v>
      </c>
      <c r="BS61" s="19">
        <v>0</v>
      </c>
      <c r="BT61" s="19">
        <f>BS61*$D61*$E61*$F61*$H61*$BT$10</f>
        <v>0</v>
      </c>
      <c r="BU61" s="19">
        <v>0</v>
      </c>
      <c r="BV61" s="19">
        <f>BU61*$D61*$E61*$F61*$H61*$BV$10</f>
        <v>0</v>
      </c>
      <c r="BW61" s="19"/>
      <c r="BX61" s="19">
        <f>BW61*$D61*$E61*$F61*$H61*$BX$10</f>
        <v>0</v>
      </c>
      <c r="BY61" s="19">
        <v>0</v>
      </c>
      <c r="BZ61" s="19">
        <f>BY61*$D61*$E61*$F61*$H61*$BZ$10</f>
        <v>0</v>
      </c>
      <c r="CA61" s="19">
        <v>0</v>
      </c>
      <c r="CB61" s="19">
        <f>CA61*$D61*$E61*$F61*$H61*$CB$10</f>
        <v>0</v>
      </c>
      <c r="CC61" s="19">
        <v>0</v>
      </c>
      <c r="CD61" s="19">
        <f>CC61*$D61*$E61*$F61*$H61*$CD$10</f>
        <v>0</v>
      </c>
      <c r="CE61" s="19">
        <v>0</v>
      </c>
      <c r="CF61" s="19">
        <f>CE61*$D61*$E61*$F61*$H61*$CF$10</f>
        <v>0</v>
      </c>
      <c r="CG61" s="19"/>
      <c r="CH61" s="19">
        <f>CG61*$D61*$E61*$F61*$H61*$CH$10</f>
        <v>0</v>
      </c>
      <c r="CI61" s="83"/>
      <c r="CJ61" s="19">
        <f>CI61*$D61*$E61*$F61*$H61*$CJ$10</f>
        <v>0</v>
      </c>
      <c r="CK61" s="19">
        <v>0</v>
      </c>
      <c r="CL61" s="19">
        <f>CK61*$D61*$E61*$F61*$H61*$CL$10</f>
        <v>0</v>
      </c>
      <c r="CM61" s="83">
        <v>0</v>
      </c>
      <c r="CN61" s="19">
        <f>CM61*$D61*$E61*$F61*$I61*$CN$10</f>
        <v>0</v>
      </c>
      <c r="CO61" s="19">
        <v>0</v>
      </c>
      <c r="CP61" s="19">
        <f>CO61*$D61*$E61*$F61*$J61*$CP$10</f>
        <v>0</v>
      </c>
      <c r="CQ61" s="19"/>
      <c r="CR61" s="19">
        <f>CQ61*D61*E61*F61</f>
        <v>0</v>
      </c>
      <c r="CS61" s="76">
        <f>SUM(M61+K61+W61+O61+Q61+Y61+U61+S61+AA61+AE61+AC61+AG61+AI61+AM61+BI61+BO61+AK61+AW61+AY61+CA61+CC61+BY61+CE61+CG61+BS61+BU61+AO61+AQ61+AS61+AU61+BK61+BM61+BQ61+BA61+BC61+BE61+BG61+BW61+CI61+CK61+CM61+CO61+CQ61)</f>
        <v>13</v>
      </c>
      <c r="CT61" s="76">
        <f>SUM(N61+L61+X61+P61+R61+Z61+V61+T61+AB61+AF61+AD61+AH61+AJ61+AN61+BJ61+BP61+AL61+AX61+AZ61+CB61+CD61+BZ61+CF61+CH61+BT61+BV61+AP61+AR61+AT61+AV61+BL61+BN61+BR61+BB61+BD61+BF61+BH61+BX61+CJ61+CL61+CN61+CP61+CR61)</f>
        <v>363934.36800000002</v>
      </c>
    </row>
    <row r="62" spans="1:98" ht="30" x14ac:dyDescent="0.25">
      <c r="A62" s="74"/>
      <c r="B62" s="75">
        <v>36</v>
      </c>
      <c r="C62" s="15" t="s">
        <v>164</v>
      </c>
      <c r="D62" s="16">
        <v>11480</v>
      </c>
      <c r="E62" s="17">
        <v>3.17</v>
      </c>
      <c r="F62" s="30">
        <v>1</v>
      </c>
      <c r="G62" s="16">
        <v>1.4</v>
      </c>
      <c r="H62" s="16">
        <v>1.68</v>
      </c>
      <c r="I62" s="16">
        <v>2.23</v>
      </c>
      <c r="J62" s="18">
        <v>2.57</v>
      </c>
      <c r="K62" s="19"/>
      <c r="L62" s="19">
        <f>SUM(K62*$D62*$E62*$F62*$G62*$L$10)</f>
        <v>0</v>
      </c>
      <c r="M62" s="19">
        <v>0</v>
      </c>
      <c r="N62" s="19">
        <f t="shared" si="43"/>
        <v>0</v>
      </c>
      <c r="O62" s="19">
        <v>0</v>
      </c>
      <c r="P62" s="19">
        <f>SUM(O62*$D62*$E62*$F62*$G62*$P$10)</f>
        <v>0</v>
      </c>
      <c r="Q62" s="83">
        <v>0</v>
      </c>
      <c r="R62" s="19">
        <f>SUM(Q62*$D62*$E62*$F62*$G62*$R$10)</f>
        <v>0</v>
      </c>
      <c r="S62" s="19">
        <v>0</v>
      </c>
      <c r="T62" s="19">
        <f>SUM(S62*$D62*$E62*$F62*$G62*$T$10)</f>
        <v>0</v>
      </c>
      <c r="U62" s="19"/>
      <c r="V62" s="19">
        <f>SUM(U62*$D62*$E62*$F62*$G62*$V$10)</f>
        <v>0</v>
      </c>
      <c r="W62" s="20"/>
      <c r="X62" s="19">
        <f t="shared" si="44"/>
        <v>0</v>
      </c>
      <c r="Y62" s="19">
        <v>0</v>
      </c>
      <c r="Z62" s="19">
        <f>SUM(Y62*$D62*$E62*$F62*$G62*$Z$10)</f>
        <v>0</v>
      </c>
      <c r="AA62" s="19">
        <v>0</v>
      </c>
      <c r="AB62" s="19">
        <f>SUM(AA62*$D62*$E62*$F62*$G62*$AB$10)</f>
        <v>0</v>
      </c>
      <c r="AC62" s="19"/>
      <c r="AD62" s="19">
        <f>SUM(AC62*$D62*$E62*$F62*$G62*$AD$10)</f>
        <v>0</v>
      </c>
      <c r="AE62" s="19">
        <v>0</v>
      </c>
      <c r="AF62" s="19">
        <f>AE62*$D62*$E62*$F62*$H62*$AF$10</f>
        <v>0</v>
      </c>
      <c r="AG62" s="19">
        <v>0</v>
      </c>
      <c r="AH62" s="19">
        <f>AG62*$D62*$E62*$F62*$H62*$AH$10</f>
        <v>0</v>
      </c>
      <c r="AI62" s="20"/>
      <c r="AJ62" s="19">
        <f>SUM(AI62*$D62*$E62*$F62*$G62*$AJ$10)</f>
        <v>0</v>
      </c>
      <c r="AK62" s="19"/>
      <c r="AL62" s="19">
        <f>SUM(AK62*$D62*$E62*$F62*$G62*$AL$10)</f>
        <v>0</v>
      </c>
      <c r="AM62" s="19">
        <v>0</v>
      </c>
      <c r="AN62" s="19">
        <f>SUM(AM62*$D62*$E62*$F62*$G62*$AN$10)</f>
        <v>0</v>
      </c>
      <c r="AO62" s="19">
        <v>0</v>
      </c>
      <c r="AP62" s="19">
        <f>SUM(AO62*$D62*$E62*$F62*$G62*$AP$10)</f>
        <v>0</v>
      </c>
      <c r="AQ62" s="19"/>
      <c r="AR62" s="19">
        <f>SUM(AQ62*$D62*$E62*$F62*$G62*$AR$10)</f>
        <v>0</v>
      </c>
      <c r="AS62" s="19"/>
      <c r="AT62" s="19">
        <f>SUM(AS62*$D62*$E62*$F62*$G62*$AT$10)</f>
        <v>0</v>
      </c>
      <c r="AU62" s="19"/>
      <c r="AV62" s="19">
        <f>SUM(AU62*$D62*$E62*$F62*$G62*$AV$10)</f>
        <v>0</v>
      </c>
      <c r="AW62" s="19">
        <v>0</v>
      </c>
      <c r="AX62" s="19">
        <f>SUM(AW62*$D62*$E62*$F62*$G62*$AX$10)</f>
        <v>0</v>
      </c>
      <c r="AY62" s="19">
        <v>0</v>
      </c>
      <c r="AZ62" s="19">
        <f>SUM(AY62*$D62*$E62*$F62*$G62*$AZ$10)</f>
        <v>0</v>
      </c>
      <c r="BA62" s="19">
        <v>0</v>
      </c>
      <c r="BB62" s="19">
        <f>SUM(BA62*$D62*$E62*$F62*$G62*$BB$10)</f>
        <v>0</v>
      </c>
      <c r="BC62" s="19">
        <v>0</v>
      </c>
      <c r="BD62" s="19">
        <f>SUM(BC62*$D62*$E62*$F62*$G62*$BD$10)</f>
        <v>0</v>
      </c>
      <c r="BE62" s="19">
        <v>0</v>
      </c>
      <c r="BF62" s="19">
        <f>SUM(BE62*$D62*$E62*$F62*$G62*$BF$10)</f>
        <v>0</v>
      </c>
      <c r="BG62" s="19"/>
      <c r="BH62" s="19">
        <f>SUM(BG62*$D62*$E62*$F62*$G62*$BH$10)</f>
        <v>0</v>
      </c>
      <c r="BI62" s="84"/>
      <c r="BJ62" s="19">
        <f>BI62*$D62*$E62*$F62*$H62*$BJ$10</f>
        <v>0</v>
      </c>
      <c r="BK62" s="19">
        <v>0</v>
      </c>
      <c r="BL62" s="19">
        <f>BK62*$D62*$E62*$F62*$H62*$BL$10</f>
        <v>0</v>
      </c>
      <c r="BM62" s="90">
        <v>0</v>
      </c>
      <c r="BN62" s="19">
        <f>BM62*$D62*$E62*$F62*$H62*$BN$10</f>
        <v>0</v>
      </c>
      <c r="BO62" s="19">
        <v>0</v>
      </c>
      <c r="BP62" s="19">
        <f>BO62*$D62*$E62*$F62*$H62*$BP$10</f>
        <v>0</v>
      </c>
      <c r="BQ62" s="83">
        <v>0</v>
      </c>
      <c r="BR62" s="19">
        <f>BQ62*$D62*$E62*$F62*$H62*$BR$10</f>
        <v>0</v>
      </c>
      <c r="BS62" s="19">
        <v>0</v>
      </c>
      <c r="BT62" s="19">
        <f>BS62*$D62*$E62*$F62*$H62*$BT$10</f>
        <v>0</v>
      </c>
      <c r="BU62" s="19"/>
      <c r="BV62" s="19">
        <f>BU62*$D62*$E62*$F62*$H62*$BV$10</f>
        <v>0</v>
      </c>
      <c r="BW62" s="19"/>
      <c r="BX62" s="19">
        <f>BW62*$D62*$E62*$F62*$H62*$BX$10</f>
        <v>0</v>
      </c>
      <c r="BY62" s="19">
        <v>0</v>
      </c>
      <c r="BZ62" s="19">
        <f>BY62*$D62*$E62*$F62*$H62*$BZ$10</f>
        <v>0</v>
      </c>
      <c r="CA62" s="19">
        <v>0</v>
      </c>
      <c r="CB62" s="19">
        <f>CA62*$D62*$E62*$F62*$H62*$CB$10</f>
        <v>0</v>
      </c>
      <c r="CC62" s="19">
        <v>0</v>
      </c>
      <c r="CD62" s="19">
        <f>CC62*$D62*$E62*$F62*$H62*$CD$10</f>
        <v>0</v>
      </c>
      <c r="CE62" s="19">
        <v>0</v>
      </c>
      <c r="CF62" s="19">
        <f>CE62*$D62*$E62*$F62*$H62*$CF$10</f>
        <v>0</v>
      </c>
      <c r="CG62" s="19"/>
      <c r="CH62" s="19">
        <f>CG62*$D62*$E62*$F62*$H62*$CH$10</f>
        <v>0</v>
      </c>
      <c r="CI62" s="83"/>
      <c r="CJ62" s="19">
        <f>CI62*$D62*$E62*$F62*$H62*$CJ$10</f>
        <v>0</v>
      </c>
      <c r="CK62" s="19">
        <v>0</v>
      </c>
      <c r="CL62" s="19">
        <f>CK62*$D62*$E62*$F62*$H62*$CL$10</f>
        <v>0</v>
      </c>
      <c r="CM62" s="83">
        <v>0</v>
      </c>
      <c r="CN62" s="19">
        <f>CM62*$D62*$E62*$F62*$I62*$CN$10</f>
        <v>0</v>
      </c>
      <c r="CO62" s="19">
        <v>0</v>
      </c>
      <c r="CP62" s="19">
        <f>CO62*$D62*$E62*$F62*$J62*$CP$10</f>
        <v>0</v>
      </c>
      <c r="CQ62" s="19"/>
      <c r="CR62" s="19">
        <f>CQ62*D62*E62*F62</f>
        <v>0</v>
      </c>
      <c r="CS62" s="76">
        <f>SUM(M62+K62+W62+O62+Q62+Y62+U62+S62+AA62+AE62+AC62+AG62+AI62+AM62+BI62+BO62+AK62+AW62+AY62+CA62+CC62+BY62+CE62+CG62+BS62+BU62+AO62+AQ62+AS62+AU62+BK62+BM62+BQ62+BA62+BC62+BE62+BG62+BW62+CI62+CK62+CM62+CO62+CQ62)</f>
        <v>0</v>
      </c>
      <c r="CT62" s="76">
        <f>SUM(N62+L62+X62+P62+R62+Z62+V62+T62+AB62+AF62+AD62+AH62+AJ62+AN62+BJ62+BP62+AL62+AX62+AZ62+CB62+CD62+BZ62+CF62+CH62+BT62+BV62+AP62+AR62+AT62+AV62+BL62+BN62+BR62+BB62+BD62+BF62+BH62+BX62+CJ62+CL62+CN62+CP62+CR62)</f>
        <v>0</v>
      </c>
    </row>
    <row r="63" spans="1:98" s="46" customFormat="1" x14ac:dyDescent="0.25">
      <c r="A63" s="74">
        <v>15</v>
      </c>
      <c r="B63" s="74"/>
      <c r="C63" s="12" t="s">
        <v>165</v>
      </c>
      <c r="D63" s="16">
        <v>11480</v>
      </c>
      <c r="E63" s="31">
        <v>1.05</v>
      </c>
      <c r="F63" s="14">
        <v>1</v>
      </c>
      <c r="G63" s="35">
        <v>1.4</v>
      </c>
      <c r="H63" s="35">
        <v>1.68</v>
      </c>
      <c r="I63" s="35">
        <v>2.23</v>
      </c>
      <c r="J63" s="18">
        <v>2.57</v>
      </c>
      <c r="K63" s="32">
        <f>SUM(K64:K65)</f>
        <v>10</v>
      </c>
      <c r="L63" s="32">
        <f>SUM(L64:L65)</f>
        <v>157505.59999999998</v>
      </c>
      <c r="M63" s="32">
        <f>SUM(M64:M65)</f>
        <v>0</v>
      </c>
      <c r="N63" s="32">
        <f t="shared" ref="N63:CH63" si="239">SUM(N64:N65)</f>
        <v>0</v>
      </c>
      <c r="O63" s="32">
        <f t="shared" si="239"/>
        <v>433</v>
      </c>
      <c r="P63" s="32">
        <f t="shared" si="239"/>
        <v>6819992.4799999995</v>
      </c>
      <c r="Q63" s="33">
        <f t="shared" si="239"/>
        <v>0</v>
      </c>
      <c r="R63" s="32">
        <f t="shared" si="239"/>
        <v>0</v>
      </c>
      <c r="S63" s="32">
        <f t="shared" si="239"/>
        <v>0</v>
      </c>
      <c r="T63" s="32">
        <f t="shared" si="239"/>
        <v>0</v>
      </c>
      <c r="U63" s="32">
        <f t="shared" si="239"/>
        <v>0</v>
      </c>
      <c r="V63" s="32">
        <f t="shared" si="239"/>
        <v>0</v>
      </c>
      <c r="W63" s="32">
        <f t="shared" si="239"/>
        <v>0</v>
      </c>
      <c r="X63" s="32">
        <f t="shared" si="239"/>
        <v>0</v>
      </c>
      <c r="Y63" s="32">
        <f t="shared" si="239"/>
        <v>60</v>
      </c>
      <c r="Z63" s="32">
        <f t="shared" si="239"/>
        <v>945033.6</v>
      </c>
      <c r="AA63" s="32">
        <f t="shared" si="239"/>
        <v>0</v>
      </c>
      <c r="AB63" s="32">
        <f t="shared" si="239"/>
        <v>0</v>
      </c>
      <c r="AC63" s="32">
        <f>SUM(AC64:AC65)</f>
        <v>0</v>
      </c>
      <c r="AD63" s="32">
        <f>SUM(AD64:AD65)</f>
        <v>0</v>
      </c>
      <c r="AE63" s="32">
        <f t="shared" si="239"/>
        <v>0</v>
      </c>
      <c r="AF63" s="32">
        <f t="shared" si="239"/>
        <v>0</v>
      </c>
      <c r="AG63" s="32">
        <f t="shared" si="239"/>
        <v>15</v>
      </c>
      <c r="AH63" s="32">
        <f t="shared" si="239"/>
        <v>283510.08</v>
      </c>
      <c r="AI63" s="32">
        <f t="shared" si="239"/>
        <v>59</v>
      </c>
      <c r="AJ63" s="32">
        <f t="shared" si="239"/>
        <v>929283.03999999992</v>
      </c>
      <c r="AK63" s="32">
        <f>SUM(AK64:AK65)</f>
        <v>0</v>
      </c>
      <c r="AL63" s="32">
        <f>SUM(AL64:AL65)</f>
        <v>0</v>
      </c>
      <c r="AM63" s="32">
        <f t="shared" si="239"/>
        <v>0</v>
      </c>
      <c r="AN63" s="32">
        <f t="shared" si="239"/>
        <v>0</v>
      </c>
      <c r="AO63" s="32">
        <f t="shared" si="239"/>
        <v>0</v>
      </c>
      <c r="AP63" s="32">
        <f t="shared" si="239"/>
        <v>0</v>
      </c>
      <c r="AQ63" s="32">
        <f t="shared" si="239"/>
        <v>80</v>
      </c>
      <c r="AR63" s="32">
        <f t="shared" si="239"/>
        <v>1260044.7999999998</v>
      </c>
      <c r="AS63" s="32">
        <f t="shared" si="239"/>
        <v>0</v>
      </c>
      <c r="AT63" s="32">
        <f t="shared" si="239"/>
        <v>0</v>
      </c>
      <c r="AU63" s="32">
        <f t="shared" si="239"/>
        <v>0</v>
      </c>
      <c r="AV63" s="32">
        <f t="shared" si="239"/>
        <v>0</v>
      </c>
      <c r="AW63" s="32">
        <f t="shared" si="239"/>
        <v>12</v>
      </c>
      <c r="AX63" s="32">
        <f t="shared" si="239"/>
        <v>189006.71999999997</v>
      </c>
      <c r="AY63" s="32">
        <f t="shared" si="239"/>
        <v>16</v>
      </c>
      <c r="AZ63" s="32">
        <f t="shared" si="239"/>
        <v>252008.95999999996</v>
      </c>
      <c r="BA63" s="32">
        <f t="shared" si="239"/>
        <v>1</v>
      </c>
      <c r="BB63" s="32">
        <f t="shared" si="239"/>
        <v>15750.559999999998</v>
      </c>
      <c r="BC63" s="32">
        <f t="shared" si="239"/>
        <v>0</v>
      </c>
      <c r="BD63" s="32">
        <f t="shared" si="239"/>
        <v>0</v>
      </c>
      <c r="BE63" s="32">
        <f t="shared" si="239"/>
        <v>0</v>
      </c>
      <c r="BF63" s="32">
        <f t="shared" si="239"/>
        <v>0</v>
      </c>
      <c r="BG63" s="32">
        <f t="shared" si="239"/>
        <v>121</v>
      </c>
      <c r="BH63" s="32">
        <f t="shared" si="239"/>
        <v>1905817.7599999998</v>
      </c>
      <c r="BI63" s="32">
        <f t="shared" si="239"/>
        <v>0</v>
      </c>
      <c r="BJ63" s="32">
        <f t="shared" si="239"/>
        <v>0</v>
      </c>
      <c r="BK63" s="32">
        <f>SUM(BK64:BK65)</f>
        <v>0</v>
      </c>
      <c r="BL63" s="32">
        <f>SUM(BL64:BL65)</f>
        <v>0</v>
      </c>
      <c r="BM63" s="32">
        <f>SUM(BM64:BM65)</f>
        <v>0</v>
      </c>
      <c r="BN63" s="32">
        <f>SUM(BN64:BN65)</f>
        <v>0</v>
      </c>
      <c r="BO63" s="32">
        <f t="shared" si="239"/>
        <v>0</v>
      </c>
      <c r="BP63" s="32">
        <f t="shared" si="239"/>
        <v>0</v>
      </c>
      <c r="BQ63" s="33">
        <f t="shared" si="239"/>
        <v>40</v>
      </c>
      <c r="BR63" s="32">
        <f t="shared" si="239"/>
        <v>756026.88</v>
      </c>
      <c r="BS63" s="32">
        <f t="shared" si="239"/>
        <v>7</v>
      </c>
      <c r="BT63" s="32">
        <f t="shared" si="239"/>
        <v>132304.704</v>
      </c>
      <c r="BU63" s="32">
        <f t="shared" si="239"/>
        <v>95</v>
      </c>
      <c r="BV63" s="32">
        <f t="shared" si="239"/>
        <v>1795563.8399999999</v>
      </c>
      <c r="BW63" s="32">
        <f t="shared" si="239"/>
        <v>0</v>
      </c>
      <c r="BX63" s="32">
        <f t="shared" si="239"/>
        <v>0</v>
      </c>
      <c r="BY63" s="32">
        <f t="shared" si="239"/>
        <v>90</v>
      </c>
      <c r="BZ63" s="32">
        <f t="shared" si="239"/>
        <v>1701060.48</v>
      </c>
      <c r="CA63" s="32">
        <f t="shared" si="239"/>
        <v>0</v>
      </c>
      <c r="CB63" s="32">
        <f t="shared" si="239"/>
        <v>0</v>
      </c>
      <c r="CC63" s="32">
        <f t="shared" si="239"/>
        <v>11</v>
      </c>
      <c r="CD63" s="32">
        <f t="shared" si="239"/>
        <v>207907.39199999999</v>
      </c>
      <c r="CE63" s="32">
        <f t="shared" si="239"/>
        <v>12</v>
      </c>
      <c r="CF63" s="32">
        <f t="shared" si="239"/>
        <v>226808.06399999998</v>
      </c>
      <c r="CG63" s="32">
        <f t="shared" si="239"/>
        <v>3</v>
      </c>
      <c r="CH63" s="32">
        <f t="shared" si="239"/>
        <v>56702.015999999996</v>
      </c>
      <c r="CI63" s="33">
        <f t="shared" ref="CI63:CT63" si="240">SUM(CI64:CI65)</f>
        <v>10</v>
      </c>
      <c r="CJ63" s="32">
        <f t="shared" si="240"/>
        <v>189006.72</v>
      </c>
      <c r="CK63" s="32">
        <f t="shared" si="240"/>
        <v>1</v>
      </c>
      <c r="CL63" s="32">
        <f t="shared" si="240"/>
        <v>18900.671999999999</v>
      </c>
      <c r="CM63" s="33">
        <v>10</v>
      </c>
      <c r="CN63" s="32">
        <f t="shared" si="240"/>
        <v>250883.91999999998</v>
      </c>
      <c r="CO63" s="32">
        <f t="shared" si="240"/>
        <v>5</v>
      </c>
      <c r="CP63" s="32">
        <f t="shared" si="240"/>
        <v>144567.63999999998</v>
      </c>
      <c r="CQ63" s="32">
        <f t="shared" si="240"/>
        <v>0</v>
      </c>
      <c r="CR63" s="32">
        <f t="shared" si="240"/>
        <v>0</v>
      </c>
      <c r="CS63" s="32">
        <f t="shared" si="240"/>
        <v>1091</v>
      </c>
      <c r="CT63" s="32">
        <f t="shared" si="240"/>
        <v>18237685.928000003</v>
      </c>
    </row>
    <row r="64" spans="1:98" ht="30" x14ac:dyDescent="0.25">
      <c r="A64" s="74"/>
      <c r="B64" s="75">
        <v>37</v>
      </c>
      <c r="C64" s="22" t="s">
        <v>166</v>
      </c>
      <c r="D64" s="16">
        <v>11480</v>
      </c>
      <c r="E64" s="17">
        <v>0.98</v>
      </c>
      <c r="F64" s="30">
        <v>1</v>
      </c>
      <c r="G64" s="16">
        <v>1.4</v>
      </c>
      <c r="H64" s="16">
        <v>1.68</v>
      </c>
      <c r="I64" s="16">
        <v>2.23</v>
      </c>
      <c r="J64" s="18">
        <v>2.57</v>
      </c>
      <c r="K64" s="19">
        <v>10</v>
      </c>
      <c r="L64" s="19">
        <f>SUM(K64*$D64*$E64*$F64*$G64*$L$10)</f>
        <v>157505.59999999998</v>
      </c>
      <c r="M64" s="19"/>
      <c r="N64" s="19">
        <f t="shared" si="43"/>
        <v>0</v>
      </c>
      <c r="O64" s="19">
        <v>433</v>
      </c>
      <c r="P64" s="19">
        <f>SUM(O64*$D64*$E64*$F64*$G64*$P$10)</f>
        <v>6819992.4799999995</v>
      </c>
      <c r="Q64" s="83"/>
      <c r="R64" s="19">
        <f>SUM(Q64*$D64*$E64*$F64*$G64*$R$10)</f>
        <v>0</v>
      </c>
      <c r="S64" s="19"/>
      <c r="T64" s="19">
        <f>SUM(S64*$D64*$E64*$F64*$G64*$T$10)</f>
        <v>0</v>
      </c>
      <c r="U64" s="19"/>
      <c r="V64" s="19">
        <f>SUM(U64*$D64*$E64*$F64*$G64*$V$10)</f>
        <v>0</v>
      </c>
      <c r="W64" s="20"/>
      <c r="X64" s="19">
        <f t="shared" si="44"/>
        <v>0</v>
      </c>
      <c r="Y64" s="19">
        <v>60</v>
      </c>
      <c r="Z64" s="19">
        <f>SUM(Y64*$D64*$E64*$F64*$G64*$Z$10)</f>
        <v>945033.6</v>
      </c>
      <c r="AA64" s="19"/>
      <c r="AB64" s="19">
        <f>SUM(AA64*$D64*$E64*$F64*$G64*$AB$10)</f>
        <v>0</v>
      </c>
      <c r="AC64" s="19"/>
      <c r="AD64" s="19">
        <f>SUM(AC64*$D64*$E64*$F64*$G64*$AD$10)</f>
        <v>0</v>
      </c>
      <c r="AE64" s="19"/>
      <c r="AF64" s="19">
        <f>AE64*$D64*$E64*$F64*$H64*$AF$10</f>
        <v>0</v>
      </c>
      <c r="AG64" s="84">
        <v>15</v>
      </c>
      <c r="AH64" s="19">
        <f>AG64*$D64*$E64*$F64*$H64*$AH$10</f>
        <v>283510.08</v>
      </c>
      <c r="AI64" s="20">
        <v>59</v>
      </c>
      <c r="AJ64" s="19">
        <f>SUM(AI64*$D64*$E64*$F64*$G64*$AJ$10)</f>
        <v>929283.03999999992</v>
      </c>
      <c r="AK64" s="19"/>
      <c r="AL64" s="19">
        <f>SUM(AK64*$D64*$E64*$F64*$G64*$AL$10)</f>
        <v>0</v>
      </c>
      <c r="AM64" s="19"/>
      <c r="AN64" s="19">
        <f>SUM(AM64*$D64*$E64*$F64*$G64*$AN$10)</f>
        <v>0</v>
      </c>
      <c r="AO64" s="19"/>
      <c r="AP64" s="19">
        <f>SUM(AO64*$D64*$E64*$F64*$G64*$AP$10)</f>
        <v>0</v>
      </c>
      <c r="AQ64" s="19">
        <v>80</v>
      </c>
      <c r="AR64" s="19">
        <f>SUM(AQ64*$D64*$E64*$F64*$G64*$AR$10)</f>
        <v>1260044.7999999998</v>
      </c>
      <c r="AS64" s="19"/>
      <c r="AT64" s="19">
        <f>SUM(AS64*$D64*$E64*$F64*$G64*$AT$10)</f>
        <v>0</v>
      </c>
      <c r="AU64" s="19"/>
      <c r="AV64" s="19">
        <f>SUM(AU64*$D64*$E64*$F64*$G64*$AV$10)</f>
        <v>0</v>
      </c>
      <c r="AW64" s="19">
        <v>12</v>
      </c>
      <c r="AX64" s="19">
        <f>SUM(AW64*$D64*$E64*$F64*$G64*$AX$10)</f>
        <v>189006.71999999997</v>
      </c>
      <c r="AY64" s="19">
        <v>16</v>
      </c>
      <c r="AZ64" s="19">
        <f>SUM(AY64*$D64*$E64*$F64*$G64*$AZ$10)</f>
        <v>252008.95999999996</v>
      </c>
      <c r="BA64" s="19">
        <v>1</v>
      </c>
      <c r="BB64" s="19">
        <f>SUM(BA64*$D64*$E64*$F64*$G64*$BB$10)</f>
        <v>15750.559999999998</v>
      </c>
      <c r="BC64" s="19"/>
      <c r="BD64" s="19">
        <f>SUM(BC64*$D64*$E64*$F64*$G64*$BD$10)</f>
        <v>0</v>
      </c>
      <c r="BE64" s="19"/>
      <c r="BF64" s="19">
        <f>SUM(BE64*$D64*$E64*$F64*$G64*$BF$10)</f>
        <v>0</v>
      </c>
      <c r="BG64" s="19">
        <v>121</v>
      </c>
      <c r="BH64" s="19">
        <f>SUM(BG64*$D64*$E64*$F64*$G64*$BH$10)</f>
        <v>1905817.7599999998</v>
      </c>
      <c r="BI64" s="19"/>
      <c r="BJ64" s="19">
        <f>BI64*$D64*$E64*$F64*$H64*$BJ$10</f>
        <v>0</v>
      </c>
      <c r="BK64" s="19"/>
      <c r="BL64" s="19">
        <f>BK64*$D64*$E64*$F64*$H64*$BL$10</f>
        <v>0</v>
      </c>
      <c r="BM64" s="90"/>
      <c r="BN64" s="19">
        <f>BM64*$D64*$E64*$F64*$H64*$BN$10</f>
        <v>0</v>
      </c>
      <c r="BO64" s="19"/>
      <c r="BP64" s="19">
        <f>BO64*$D64*$E64*$F64*$H64*$BP$10</f>
        <v>0</v>
      </c>
      <c r="BQ64" s="88">
        <v>40</v>
      </c>
      <c r="BR64" s="19">
        <f>BQ64*$D64*$E64*$F64*$H64*$BR$10</f>
        <v>756026.88</v>
      </c>
      <c r="BS64" s="84">
        <v>7</v>
      </c>
      <c r="BT64" s="19">
        <f>BS64*$D64*$E64*$F64*$H64*$BT$10</f>
        <v>132304.704</v>
      </c>
      <c r="BU64" s="19">
        <v>95</v>
      </c>
      <c r="BV64" s="19">
        <f>BU64*$D64*$E64*$F64*$H64*$BV$10</f>
        <v>1795563.8399999999</v>
      </c>
      <c r="BW64" s="84"/>
      <c r="BX64" s="19">
        <f>BW64*$D64*$E64*$F64*$H64*$BX$10</f>
        <v>0</v>
      </c>
      <c r="BY64" s="84">
        <v>90</v>
      </c>
      <c r="BZ64" s="19">
        <f>BY64*$D64*$E64*$F64*$H64*$BZ$10</f>
        <v>1701060.48</v>
      </c>
      <c r="CA64" s="19"/>
      <c r="CB64" s="19">
        <f>CA64*$D64*$E64*$F64*$H64*$CB$10</f>
        <v>0</v>
      </c>
      <c r="CC64" s="19">
        <v>11</v>
      </c>
      <c r="CD64" s="19">
        <f>CC64*$D64*$E64*$F64*$H64*$CD$10</f>
        <v>207907.39199999999</v>
      </c>
      <c r="CE64" s="84">
        <v>12</v>
      </c>
      <c r="CF64" s="19">
        <f>CE64*$D64*$E64*$F64*$H64*$CF$10</f>
        <v>226808.06399999998</v>
      </c>
      <c r="CG64" s="84">
        <v>3</v>
      </c>
      <c r="CH64" s="19">
        <f>CG64*$D64*$E64*$F64*$H64*$CH$10</f>
        <v>56702.015999999996</v>
      </c>
      <c r="CI64" s="83">
        <v>10</v>
      </c>
      <c r="CJ64" s="19">
        <f>CI64*$D64*$E64*$F64*$H64*$CJ$10</f>
        <v>189006.72</v>
      </c>
      <c r="CK64" s="19">
        <v>1</v>
      </c>
      <c r="CL64" s="19">
        <f>CK64*$D64*$E64*$F64*$H64*$CL$10</f>
        <v>18900.671999999999</v>
      </c>
      <c r="CM64" s="88">
        <v>10</v>
      </c>
      <c r="CN64" s="19">
        <f>CM64*$D64*$E64*$F64*$I64*$CN$10</f>
        <v>250883.91999999998</v>
      </c>
      <c r="CO64" s="84">
        <v>5</v>
      </c>
      <c r="CP64" s="19">
        <f>CO64*$D64*$E64*$F64*$J64*$CP$10</f>
        <v>144567.63999999998</v>
      </c>
      <c r="CQ64" s="19"/>
      <c r="CR64" s="19">
        <f>CQ64*D64*E64*F64</f>
        <v>0</v>
      </c>
      <c r="CS64" s="76">
        <f>SUM(M64+K64+W64+O64+Q64+Y64+U64+S64+AA64+AE64+AC64+AG64+AI64+AM64+BI64+BO64+AK64+AW64+AY64+CA64+CC64+BY64+CE64+CG64+BS64+BU64+AO64+AQ64+AS64+AU64+BK64+BM64+BQ64+BA64+BC64+BE64+BG64+BW64+CI64+CK64+CM64+CO64+CQ64)</f>
        <v>1091</v>
      </c>
      <c r="CT64" s="76">
        <f>SUM(N64+L64+X64+P64+R64+Z64+V64+T64+AB64+AF64+AD64+AH64+AJ64+AN64+BJ64+BP64+AL64+AX64+AZ64+CB64+CD64+BZ64+CF64+CH64+BT64+BV64+AP64+AR64+AT64+AV64+BL64+BN64+BR64+BB64+BD64+BF64+BH64+BX64+CJ64+CL64+CN64+CP64+CR64)</f>
        <v>18237685.928000003</v>
      </c>
    </row>
    <row r="65" spans="1:98" ht="45" x14ac:dyDescent="0.25">
      <c r="A65" s="74"/>
      <c r="B65" s="75">
        <v>38</v>
      </c>
      <c r="C65" s="22" t="s">
        <v>167</v>
      </c>
      <c r="D65" s="16">
        <v>11480</v>
      </c>
      <c r="E65" s="17">
        <v>2.79</v>
      </c>
      <c r="F65" s="30">
        <v>1</v>
      </c>
      <c r="G65" s="16">
        <v>1.4</v>
      </c>
      <c r="H65" s="16">
        <v>1.68</v>
      </c>
      <c r="I65" s="16">
        <v>2.23</v>
      </c>
      <c r="J65" s="18">
        <v>2.57</v>
      </c>
      <c r="K65" s="19"/>
      <c r="L65" s="19">
        <f>SUM(K65*$D65*$E65*$F65*$G65*$L$10)</f>
        <v>0</v>
      </c>
      <c r="M65" s="19"/>
      <c r="N65" s="19">
        <f t="shared" si="43"/>
        <v>0</v>
      </c>
      <c r="O65" s="19"/>
      <c r="P65" s="19">
        <f>SUM(O65*$D65*$E65*$F65*$G65*$P$10)</f>
        <v>0</v>
      </c>
      <c r="Q65" s="83"/>
      <c r="R65" s="19">
        <f>SUM(Q65*$D65*$E65*$F65*$G65*$R$10)</f>
        <v>0</v>
      </c>
      <c r="S65" s="19"/>
      <c r="T65" s="19">
        <f>SUM(S65*$D65*$E65*$F65*$G65*$T$10)</f>
        <v>0</v>
      </c>
      <c r="U65" s="19"/>
      <c r="V65" s="19">
        <f>SUM(U65*$D65*$E65*$F65*$G65*$V$10)</f>
        <v>0</v>
      </c>
      <c r="W65" s="20"/>
      <c r="X65" s="19">
        <f t="shared" si="44"/>
        <v>0</v>
      </c>
      <c r="Y65" s="19"/>
      <c r="Z65" s="19">
        <f>SUM(Y65*$D65*$E65*$F65*$G65*$Z$10)</f>
        <v>0</v>
      </c>
      <c r="AA65" s="19"/>
      <c r="AB65" s="19">
        <f>SUM(AA65*$D65*$E65*$F65*$G65*$AB$10)</f>
        <v>0</v>
      </c>
      <c r="AC65" s="19"/>
      <c r="AD65" s="19">
        <f>SUM(AC65*$D65*$E65*$F65*$G65*$AD$10)</f>
        <v>0</v>
      </c>
      <c r="AE65" s="19"/>
      <c r="AF65" s="19">
        <f>AE65*$D65*$E65*$F65*$H65*$AF$10</f>
        <v>0</v>
      </c>
      <c r="AG65" s="19"/>
      <c r="AH65" s="19">
        <f>AG65*$D65*$E65*$F65*$H65*$AH$10</f>
        <v>0</v>
      </c>
      <c r="AI65" s="20"/>
      <c r="AJ65" s="19">
        <f>SUM(AI65*$D65*$E65*$F65*$G65*$AJ$10)</f>
        <v>0</v>
      </c>
      <c r="AK65" s="19"/>
      <c r="AL65" s="19">
        <f>SUM(AK65*$D65*$E65*$F65*$G65*$AL$10)</f>
        <v>0</v>
      </c>
      <c r="AM65" s="19"/>
      <c r="AN65" s="19">
        <f>SUM(AM65*$D65*$E65*$F65*$G65*$AN$10)</f>
        <v>0</v>
      </c>
      <c r="AO65" s="19"/>
      <c r="AP65" s="19">
        <f>SUM(AO65*$D65*$E65*$F65*$G65*$AP$10)</f>
        <v>0</v>
      </c>
      <c r="AQ65" s="19"/>
      <c r="AR65" s="19">
        <f>SUM(AQ65*$D65*$E65*$F65*$G65*$AR$10)</f>
        <v>0</v>
      </c>
      <c r="AS65" s="19"/>
      <c r="AT65" s="19">
        <f>SUM(AS65*$D65*$E65*$F65*$G65*$AT$10)</f>
        <v>0</v>
      </c>
      <c r="AU65" s="19"/>
      <c r="AV65" s="19">
        <f>SUM(AU65*$D65*$E65*$F65*$G65*$AV$10)</f>
        <v>0</v>
      </c>
      <c r="AW65" s="19"/>
      <c r="AX65" s="19">
        <f>SUM(AW65*$D65*$E65*$F65*$G65*$AX$10)</f>
        <v>0</v>
      </c>
      <c r="AY65" s="19"/>
      <c r="AZ65" s="19">
        <f>SUM(AY65*$D65*$E65*$F65*$G65*$AZ$10)</f>
        <v>0</v>
      </c>
      <c r="BA65" s="19"/>
      <c r="BB65" s="19">
        <f>SUM(BA65*$D65*$E65*$F65*$G65*$BB$10)</f>
        <v>0</v>
      </c>
      <c r="BC65" s="19"/>
      <c r="BD65" s="19">
        <f>SUM(BC65*$D65*$E65*$F65*$G65*$BD$10)</f>
        <v>0</v>
      </c>
      <c r="BE65" s="19"/>
      <c r="BF65" s="19">
        <f>SUM(BE65*$D65*$E65*$F65*$G65*$BF$10)</f>
        <v>0</v>
      </c>
      <c r="BG65" s="19"/>
      <c r="BH65" s="19">
        <f>SUM(BG65*$D65*$E65*$F65*$G65*$BH$10)</f>
        <v>0</v>
      </c>
      <c r="BI65" s="19"/>
      <c r="BJ65" s="19">
        <f>BI65*$D65*$E65*$F65*$H65*$BJ$10</f>
        <v>0</v>
      </c>
      <c r="BK65" s="19"/>
      <c r="BL65" s="19">
        <f>BK65*$D65*$E65*$F65*$H65*$BL$10</f>
        <v>0</v>
      </c>
      <c r="BM65" s="90"/>
      <c r="BN65" s="19">
        <f>BM65*$D65*$E65*$F65*$H65*$BN$10</f>
        <v>0</v>
      </c>
      <c r="BO65" s="19"/>
      <c r="BP65" s="19">
        <f>BO65*$D65*$E65*$F65*$H65*$BP$10</f>
        <v>0</v>
      </c>
      <c r="BQ65" s="83"/>
      <c r="BR65" s="19">
        <f>BQ65*$D65*$E65*$F65*$H65*$BR$10</f>
        <v>0</v>
      </c>
      <c r="BS65" s="19"/>
      <c r="BT65" s="19">
        <f>BS65*$D65*$E65*$F65*$H65*$BT$10</f>
        <v>0</v>
      </c>
      <c r="BU65" s="19"/>
      <c r="BV65" s="19">
        <f>BU65*$D65*$E65*$F65*$H65*$BV$10</f>
        <v>0</v>
      </c>
      <c r="BW65" s="19"/>
      <c r="BX65" s="19">
        <f>BW65*$D65*$E65*$F65*$H65*$BX$10</f>
        <v>0</v>
      </c>
      <c r="BY65" s="19"/>
      <c r="BZ65" s="19">
        <f>BY65*$D65*$E65*$F65*$H65*$BZ$10</f>
        <v>0</v>
      </c>
      <c r="CA65" s="19"/>
      <c r="CB65" s="19">
        <f>CA65*$D65*$E65*$F65*$H65*$CB$10</f>
        <v>0</v>
      </c>
      <c r="CC65" s="19"/>
      <c r="CD65" s="19">
        <f>CC65*$D65*$E65*$F65*$H65*$CD$10</f>
        <v>0</v>
      </c>
      <c r="CE65" s="19"/>
      <c r="CF65" s="19">
        <f>CE65*$D65*$E65*$F65*$H65*$CF$10</f>
        <v>0</v>
      </c>
      <c r="CG65" s="19"/>
      <c r="CH65" s="19">
        <f>CG65*$D65*$E65*$F65*$H65*$CH$10</f>
        <v>0</v>
      </c>
      <c r="CI65" s="83"/>
      <c r="CJ65" s="19">
        <f>CI65*$D65*$E65*$F65*$H65*$CJ$10</f>
        <v>0</v>
      </c>
      <c r="CK65" s="19"/>
      <c r="CL65" s="19">
        <f>CK65*$D65*$E65*$F65*$H65*$CL$10</f>
        <v>0</v>
      </c>
      <c r="CM65" s="83"/>
      <c r="CN65" s="19">
        <f>CM65*$D65*$E65*$F65*$I65*$CN$10</f>
        <v>0</v>
      </c>
      <c r="CO65" s="19"/>
      <c r="CP65" s="19">
        <f>CO65*$D65*$E65*$F65*$J65*$CP$10</f>
        <v>0</v>
      </c>
      <c r="CQ65" s="19"/>
      <c r="CR65" s="19">
        <f>CQ65*D65*E65*F65</f>
        <v>0</v>
      </c>
      <c r="CS65" s="76">
        <f>SUM(M65+K65+W65+O65+Q65+Y65+U65+S65+AA65+AE65+AC65+AG65+AI65+AM65+BI65+BO65+AK65+AW65+AY65+CA65+CC65+BY65+CE65+CG65+BS65+BU65+AO65+AQ65+AS65+AU65+BK65+BM65+BQ65+BA65+BC65+BE65+BG65+BW65+CI65+CK65+CM65+CO65+CQ65)</f>
        <v>0</v>
      </c>
      <c r="CT65" s="76">
        <f>SUM(N65+L65+X65+P65+R65+Z65+V65+T65+AB65+AF65+AD65+AH65+AJ65+AN65+BJ65+BP65+AL65+AX65+AZ65+CB65+CD65+BZ65+CF65+CH65+BT65+BV65+AP65+AR65+AT65+AV65+BL65+BN65+BR65+BB65+BD65+BF65+BH65+BX65+CJ65+CL65+CN65+CP65+CR65)</f>
        <v>0</v>
      </c>
    </row>
    <row r="66" spans="1:98" x14ac:dyDescent="0.25">
      <c r="A66" s="74">
        <v>16</v>
      </c>
      <c r="B66" s="75"/>
      <c r="C66" s="36" t="s">
        <v>168</v>
      </c>
      <c r="D66" s="16">
        <v>11480</v>
      </c>
      <c r="E66" s="31">
        <v>1.06</v>
      </c>
      <c r="F66" s="14">
        <v>1</v>
      </c>
      <c r="G66" s="16">
        <v>1.4</v>
      </c>
      <c r="H66" s="16">
        <v>1.68</v>
      </c>
      <c r="I66" s="16">
        <v>2.23</v>
      </c>
      <c r="J66" s="18">
        <v>2.57</v>
      </c>
      <c r="K66" s="32">
        <f t="shared" ref="K66" si="241">SUM(K67:K68)</f>
        <v>15</v>
      </c>
      <c r="L66" s="32">
        <f>SUM(L67:L68)</f>
        <v>226615.19999999998</v>
      </c>
      <c r="M66" s="32">
        <f t="shared" ref="M66:BQ66" si="242">SUM(M67:M68)</f>
        <v>37</v>
      </c>
      <c r="N66" s="32">
        <f t="shared" si="242"/>
        <v>1528286.4799999997</v>
      </c>
      <c r="O66" s="32">
        <f t="shared" si="242"/>
        <v>33</v>
      </c>
      <c r="P66" s="32">
        <f>SUM(P67:P68)</f>
        <v>498553.43999999994</v>
      </c>
      <c r="Q66" s="33">
        <f t="shared" ref="Q66" si="243">SUM(Q67:Q68)</f>
        <v>0</v>
      </c>
      <c r="R66" s="32">
        <f>SUM(R67:R68)</f>
        <v>0</v>
      </c>
      <c r="S66" s="32">
        <f t="shared" ref="S66" si="244">SUM(S67:S68)</f>
        <v>0</v>
      </c>
      <c r="T66" s="32">
        <f>SUM(T67:T68)</f>
        <v>0</v>
      </c>
      <c r="U66" s="32">
        <f t="shared" ref="U66" si="245">SUM(U67:U68)</f>
        <v>0</v>
      </c>
      <c r="V66" s="32">
        <f>SUM(V67:V68)</f>
        <v>0</v>
      </c>
      <c r="W66" s="32">
        <f t="shared" ref="W66" si="246">SUM(W67:W68)</f>
        <v>0</v>
      </c>
      <c r="X66" s="32">
        <f t="shared" si="242"/>
        <v>0</v>
      </c>
      <c r="Y66" s="32">
        <f t="shared" si="242"/>
        <v>10</v>
      </c>
      <c r="Z66" s="32">
        <f t="shared" si="242"/>
        <v>151076.79999999999</v>
      </c>
      <c r="AA66" s="32">
        <f t="shared" si="242"/>
        <v>0</v>
      </c>
      <c r="AB66" s="32">
        <f t="shared" si="242"/>
        <v>0</v>
      </c>
      <c r="AC66" s="32">
        <f t="shared" si="242"/>
        <v>3</v>
      </c>
      <c r="AD66" s="32">
        <f>SUM(AD67:AD68)</f>
        <v>45323.039999999994</v>
      </c>
      <c r="AE66" s="32">
        <f t="shared" ref="AE66" si="247">SUM(AE67:AE68)</f>
        <v>0</v>
      </c>
      <c r="AF66" s="32">
        <f t="shared" si="242"/>
        <v>0</v>
      </c>
      <c r="AG66" s="32">
        <f t="shared" si="242"/>
        <v>107</v>
      </c>
      <c r="AH66" s="32">
        <f t="shared" si="242"/>
        <v>1939826.1119999997</v>
      </c>
      <c r="AI66" s="32">
        <f t="shared" si="242"/>
        <v>0</v>
      </c>
      <c r="AJ66" s="32">
        <f t="shared" si="242"/>
        <v>0</v>
      </c>
      <c r="AK66" s="32">
        <f t="shared" si="242"/>
        <v>30</v>
      </c>
      <c r="AL66" s="32">
        <f>SUM(AL67:AL68)</f>
        <v>453230.39999999997</v>
      </c>
      <c r="AM66" s="32">
        <f t="shared" ref="AM66" si="248">SUM(AM67:AM68)</f>
        <v>0</v>
      </c>
      <c r="AN66" s="32">
        <f t="shared" si="242"/>
        <v>0</v>
      </c>
      <c r="AO66" s="32">
        <f t="shared" si="242"/>
        <v>0</v>
      </c>
      <c r="AP66" s="32">
        <f>SUM(AP67:AP68)</f>
        <v>0</v>
      </c>
      <c r="AQ66" s="32">
        <f t="shared" ref="AQ66" si="249">SUM(AQ67:AQ68)</f>
        <v>0</v>
      </c>
      <c r="AR66" s="32">
        <f>SUM(AR67:AR68)</f>
        <v>0</v>
      </c>
      <c r="AS66" s="32">
        <f t="shared" ref="AS66" si="250">SUM(AS67:AS68)</f>
        <v>0</v>
      </c>
      <c r="AT66" s="32">
        <f>SUM(AT67:AT68)</f>
        <v>0</v>
      </c>
      <c r="AU66" s="32">
        <f t="shared" ref="AU66" si="251">SUM(AU67:AU68)</f>
        <v>22</v>
      </c>
      <c r="AV66" s="32">
        <f>SUM(AV67:AV68)</f>
        <v>332368.95999999996</v>
      </c>
      <c r="AW66" s="32">
        <f>SUM(AW67:AW68)</f>
        <v>87</v>
      </c>
      <c r="AX66" s="32">
        <f>SUM(AX67:AX68)</f>
        <v>1314368.1599999997</v>
      </c>
      <c r="AY66" s="32">
        <f>SUM(AY67:AY68)</f>
        <v>24</v>
      </c>
      <c r="AZ66" s="32">
        <f>SUM(AZ67:AZ68)</f>
        <v>362584.31999999995</v>
      </c>
      <c r="BA66" s="32">
        <f t="shared" ref="BA66" si="252">SUM(BA67:BA68)</f>
        <v>44</v>
      </c>
      <c r="BB66" s="32">
        <f>SUM(BB67:BB68)</f>
        <v>664737.91999999993</v>
      </c>
      <c r="BC66" s="32">
        <f t="shared" ref="BC66" si="253">SUM(BC67:BC68)</f>
        <v>0</v>
      </c>
      <c r="BD66" s="32">
        <f>SUM(BD67:BD68)</f>
        <v>0</v>
      </c>
      <c r="BE66" s="32">
        <f t="shared" ref="BE66" si="254">SUM(BE67:BE68)</f>
        <v>0</v>
      </c>
      <c r="BF66" s="32">
        <f>SUM(BF67:BF68)</f>
        <v>0</v>
      </c>
      <c r="BG66" s="32">
        <f>SUM(BG67:BG68)</f>
        <v>119</v>
      </c>
      <c r="BH66" s="32">
        <f>SUM(BH67:BH68)</f>
        <v>1797813.9199999997</v>
      </c>
      <c r="BI66" s="32">
        <f t="shared" ref="BI66" si="255">SUM(BI67:BI68)</f>
        <v>0</v>
      </c>
      <c r="BJ66" s="32">
        <f t="shared" si="242"/>
        <v>0</v>
      </c>
      <c r="BK66" s="32">
        <f t="shared" si="242"/>
        <v>0</v>
      </c>
      <c r="BL66" s="32">
        <f>SUM(BL67:BL68)</f>
        <v>0</v>
      </c>
      <c r="BM66" s="32">
        <f t="shared" ref="BM66" si="256">SUM(BM67:BM68)</f>
        <v>0</v>
      </c>
      <c r="BN66" s="32">
        <f>SUM(BN67:BN68)</f>
        <v>0</v>
      </c>
      <c r="BO66" s="32">
        <f t="shared" ref="BO66" si="257">SUM(BO67:BO68)</f>
        <v>27</v>
      </c>
      <c r="BP66" s="32">
        <f t="shared" si="242"/>
        <v>489488.83199999994</v>
      </c>
      <c r="BQ66" s="33">
        <f t="shared" si="242"/>
        <v>4</v>
      </c>
      <c r="BR66" s="32">
        <f>SUM(BR67:BR68)</f>
        <v>72516.863999999987</v>
      </c>
      <c r="BS66" s="32">
        <f>SUM(BS67:BS68)</f>
        <v>87</v>
      </c>
      <c r="BT66" s="32">
        <f>SUM(BT67:BT68)</f>
        <v>1577241.7919999999</v>
      </c>
      <c r="BU66" s="32">
        <f>SUM(BU67:BU68)</f>
        <v>55</v>
      </c>
      <c r="BV66" s="32">
        <f>SUM(BV67:BV68)</f>
        <v>997106.88</v>
      </c>
      <c r="BW66" s="32">
        <f t="shared" ref="BW66" si="258">SUM(BW67:BW68)</f>
        <v>0</v>
      </c>
      <c r="BX66" s="32">
        <f>SUM(BX67:BX68)</f>
        <v>0</v>
      </c>
      <c r="BY66" s="32">
        <f>SUM(BY67:BY68)</f>
        <v>128</v>
      </c>
      <c r="BZ66" s="32">
        <f>SUM(BZ67:BZ68)</f>
        <v>2320539.6479999996</v>
      </c>
      <c r="CA66" s="32">
        <f t="shared" ref="CA66:CT66" si="259">SUM(CA67:CA68)</f>
        <v>0</v>
      </c>
      <c r="CB66" s="32">
        <f t="shared" si="259"/>
        <v>0</v>
      </c>
      <c r="CC66" s="32">
        <f t="shared" si="259"/>
        <v>39</v>
      </c>
      <c r="CD66" s="32">
        <f t="shared" si="259"/>
        <v>707039.424</v>
      </c>
      <c r="CE66" s="32">
        <f t="shared" si="259"/>
        <v>57</v>
      </c>
      <c r="CF66" s="32">
        <f t="shared" si="259"/>
        <v>1033365.312</v>
      </c>
      <c r="CG66" s="32">
        <f t="shared" si="259"/>
        <v>60</v>
      </c>
      <c r="CH66" s="32">
        <f t="shared" si="259"/>
        <v>1087752.96</v>
      </c>
      <c r="CI66" s="33">
        <f t="shared" si="259"/>
        <v>100</v>
      </c>
      <c r="CJ66" s="32">
        <f t="shared" si="259"/>
        <v>1812921.5999999999</v>
      </c>
      <c r="CK66" s="32">
        <f t="shared" si="259"/>
        <v>45</v>
      </c>
      <c r="CL66" s="32">
        <f t="shared" si="259"/>
        <v>815814.72</v>
      </c>
      <c r="CM66" s="33">
        <v>164</v>
      </c>
      <c r="CN66" s="32">
        <f t="shared" si="259"/>
        <v>3946557.6639999994</v>
      </c>
      <c r="CO66" s="32">
        <f t="shared" si="259"/>
        <v>20</v>
      </c>
      <c r="CP66" s="32">
        <f t="shared" si="259"/>
        <v>554667.67999999993</v>
      </c>
      <c r="CQ66" s="32">
        <f t="shared" si="259"/>
        <v>0</v>
      </c>
      <c r="CR66" s="32">
        <f t="shared" si="259"/>
        <v>0</v>
      </c>
      <c r="CS66" s="32">
        <f t="shared" si="259"/>
        <v>1317</v>
      </c>
      <c r="CT66" s="32">
        <f t="shared" si="259"/>
        <v>24729798.127999999</v>
      </c>
    </row>
    <row r="67" spans="1:98" ht="60" x14ac:dyDescent="0.25">
      <c r="A67" s="74"/>
      <c r="B67" s="75">
        <v>39</v>
      </c>
      <c r="C67" s="15" t="s">
        <v>169</v>
      </c>
      <c r="D67" s="16">
        <v>11480</v>
      </c>
      <c r="E67" s="17">
        <v>0.94</v>
      </c>
      <c r="F67" s="30">
        <v>1</v>
      </c>
      <c r="G67" s="16">
        <v>1.4</v>
      </c>
      <c r="H67" s="16">
        <v>1.68</v>
      </c>
      <c r="I67" s="16">
        <v>2.23</v>
      </c>
      <c r="J67" s="18">
        <v>2.57</v>
      </c>
      <c r="K67" s="19">
        <v>15</v>
      </c>
      <c r="L67" s="19">
        <f>SUM(K67*$D67*$E67*$F67*$G67*$L$10)</f>
        <v>226615.19999999998</v>
      </c>
      <c r="M67" s="19"/>
      <c r="N67" s="19">
        <f t="shared" si="43"/>
        <v>0</v>
      </c>
      <c r="O67" s="19">
        <v>33</v>
      </c>
      <c r="P67" s="19">
        <f>SUM(O67*$D67*$E67*$F67*$G67*$P$10)</f>
        <v>498553.43999999994</v>
      </c>
      <c r="Q67" s="83"/>
      <c r="R67" s="19">
        <f>SUM(Q67*$D67*$E67*$F67*$G67*$R$10)</f>
        <v>0</v>
      </c>
      <c r="S67" s="19"/>
      <c r="T67" s="19">
        <f>SUM(S67*$D67*$E67*$F67*$G67*$T$10)</f>
        <v>0</v>
      </c>
      <c r="U67" s="19"/>
      <c r="V67" s="19">
        <f>SUM(U67*$D67*$E67*$F67*$G67*$V$10)</f>
        <v>0</v>
      </c>
      <c r="W67" s="20"/>
      <c r="X67" s="19">
        <f t="shared" si="44"/>
        <v>0</v>
      </c>
      <c r="Y67" s="19">
        <v>10</v>
      </c>
      <c r="Z67" s="19">
        <f>SUM(Y67*$D67*$E67*$F67*$G67*$Z$10)</f>
        <v>151076.79999999999</v>
      </c>
      <c r="AA67" s="19"/>
      <c r="AB67" s="19">
        <f>SUM(AA67*$D67*$E67*$F67*$G67*$AB$10)</f>
        <v>0</v>
      </c>
      <c r="AC67" s="19">
        <v>3</v>
      </c>
      <c r="AD67" s="19">
        <f>SUM(AC67*$D67*$E67*$F67*$G67*$AD$10)</f>
        <v>45323.039999999994</v>
      </c>
      <c r="AE67" s="19"/>
      <c r="AF67" s="19">
        <f>AE67*$D67*$E67*$F67*$H67*$AF$10</f>
        <v>0</v>
      </c>
      <c r="AG67" s="84">
        <v>107</v>
      </c>
      <c r="AH67" s="19">
        <f>AG67*$D67*$E67*$F67*$H67*$AH$10</f>
        <v>1939826.1119999997</v>
      </c>
      <c r="AI67" s="20"/>
      <c r="AJ67" s="19">
        <f>SUM(AI67*$D67*$E67*$F67*$G67*$AJ$10)</f>
        <v>0</v>
      </c>
      <c r="AK67" s="19">
        <v>30</v>
      </c>
      <c r="AL67" s="19">
        <f>SUM(AK67*$D67*$E67*$F67*$G67*$AL$10)</f>
        <v>453230.39999999997</v>
      </c>
      <c r="AM67" s="19"/>
      <c r="AN67" s="19">
        <f>SUM(AM67*$D67*$E67*$F67*$G67*$AN$10)</f>
        <v>0</v>
      </c>
      <c r="AO67" s="19"/>
      <c r="AP67" s="19">
        <f>SUM(AO67*$D67*$E67*$F67*$G67*$AP$10)</f>
        <v>0</v>
      </c>
      <c r="AQ67" s="19"/>
      <c r="AR67" s="19">
        <f>SUM(AQ67*$D67*$E67*$F67*$G67*$AR$10)</f>
        <v>0</v>
      </c>
      <c r="AS67" s="19"/>
      <c r="AT67" s="19">
        <f>SUM(AS67*$D67*$E67*$F67*$G67*$AT$10)</f>
        <v>0</v>
      </c>
      <c r="AU67" s="19">
        <v>22</v>
      </c>
      <c r="AV67" s="19">
        <f>SUM(AU67*$D67*$E67*$F67*$G67*$AV$10)</f>
        <v>332368.95999999996</v>
      </c>
      <c r="AW67" s="19">
        <v>87</v>
      </c>
      <c r="AX67" s="19">
        <f>SUM(AW67*$D67*$E67*$F67*$G67*$AX$10)</f>
        <v>1314368.1599999997</v>
      </c>
      <c r="AY67" s="19">
        <v>24</v>
      </c>
      <c r="AZ67" s="19">
        <f>SUM(AY67*$D67*$E67*$F67*$G67*$AZ$10)</f>
        <v>362584.31999999995</v>
      </c>
      <c r="BA67" s="19">
        <v>44</v>
      </c>
      <c r="BB67" s="19">
        <f>SUM(BA67*$D67*$E67*$F67*$G67*$BB$10)</f>
        <v>664737.91999999993</v>
      </c>
      <c r="BC67" s="19"/>
      <c r="BD67" s="19">
        <f>SUM(BC67*$D67*$E67*$F67*$G67*$BD$10)</f>
        <v>0</v>
      </c>
      <c r="BE67" s="19"/>
      <c r="BF67" s="19">
        <f>SUM(BE67*$D67*$E67*$F67*$G67*$BF$10)</f>
        <v>0</v>
      </c>
      <c r="BG67" s="19">
        <v>119</v>
      </c>
      <c r="BH67" s="19">
        <f>SUM(BG67*$D67*$E67*$F67*$G67*$BH$10)</f>
        <v>1797813.9199999997</v>
      </c>
      <c r="BI67" s="19"/>
      <c r="BJ67" s="19">
        <f>BI67*$D67*$E67*$F67*$H67*$BJ$10</f>
        <v>0</v>
      </c>
      <c r="BK67" s="19"/>
      <c r="BL67" s="19">
        <f>BK67*$D67*$E67*$F67*$H67*$BL$10</f>
        <v>0</v>
      </c>
      <c r="BM67" s="90"/>
      <c r="BN67" s="19">
        <f>BM67*$D67*$E67*$F67*$H67*$BN$10</f>
        <v>0</v>
      </c>
      <c r="BO67" s="84">
        <v>27</v>
      </c>
      <c r="BP67" s="19">
        <f>BO67*$D67*$E67*$F67*$H67*$BP$10</f>
        <v>489488.83199999994</v>
      </c>
      <c r="BQ67" s="83">
        <v>4</v>
      </c>
      <c r="BR67" s="19">
        <f>BQ67*$D67*$E67*$F67*$H67*$BR$10</f>
        <v>72516.863999999987</v>
      </c>
      <c r="BS67" s="84">
        <v>87</v>
      </c>
      <c r="BT67" s="19">
        <f>BS67*$D67*$E67*$F67*$H67*$BT$10</f>
        <v>1577241.7919999999</v>
      </c>
      <c r="BU67" s="19">
        <v>55</v>
      </c>
      <c r="BV67" s="19">
        <f>BU67*$D67*$E67*$F67*$H67*$BV$10</f>
        <v>997106.88</v>
      </c>
      <c r="BW67" s="84"/>
      <c r="BX67" s="19">
        <f>BW67*$D67*$E67*$F67*$H67*$BX$10</f>
        <v>0</v>
      </c>
      <c r="BY67" s="84">
        <v>128</v>
      </c>
      <c r="BZ67" s="19">
        <f>BY67*$D67*$E67*$F67*$H67*$BZ$10</f>
        <v>2320539.6479999996</v>
      </c>
      <c r="CA67" s="19"/>
      <c r="CB67" s="19">
        <f>CA67*$D67*$E67*$F67*$H67*$CB$10</f>
        <v>0</v>
      </c>
      <c r="CC67" s="19">
        <v>39</v>
      </c>
      <c r="CD67" s="19">
        <f>CC67*$D67*$E67*$F67*$H67*$CD$10</f>
        <v>707039.424</v>
      </c>
      <c r="CE67" s="84">
        <v>57</v>
      </c>
      <c r="CF67" s="19">
        <f>CE67*$D67*$E67*$F67*$H67*$CF$10</f>
        <v>1033365.312</v>
      </c>
      <c r="CG67" s="84">
        <v>60</v>
      </c>
      <c r="CH67" s="19">
        <f>CG67*$D67*$E67*$F67*$H67*$CH$10</f>
        <v>1087752.96</v>
      </c>
      <c r="CI67" s="83">
        <v>100</v>
      </c>
      <c r="CJ67" s="19">
        <f>CI67*$D67*$E67*$F67*$H67*$CJ$10</f>
        <v>1812921.5999999999</v>
      </c>
      <c r="CK67" s="19">
        <v>45</v>
      </c>
      <c r="CL67" s="19">
        <f>CK67*$D67*$E67*$F67*$H67*$CL$10</f>
        <v>815814.72</v>
      </c>
      <c r="CM67" s="88">
        <v>164</v>
      </c>
      <c r="CN67" s="19">
        <f>CM67*$D67*$E67*$F67*$I67*$CN$10</f>
        <v>3946557.6639999994</v>
      </c>
      <c r="CO67" s="84">
        <v>20</v>
      </c>
      <c r="CP67" s="19">
        <f>CO67*$D67*$E67*$F67*$J67*$CP$10</f>
        <v>554667.67999999993</v>
      </c>
      <c r="CQ67" s="19"/>
      <c r="CR67" s="19">
        <f>CQ67*D67*E67*F67</f>
        <v>0</v>
      </c>
      <c r="CS67" s="76">
        <f>SUM(M67+K67+W67+O67+Q67+Y67+U67+S67+AA67+AE67+AC67+AG67+AI67+AM67+BI67+BO67+AK67+AW67+AY67+CA67+CC67+BY67+CE67+CG67+BS67+BU67+AO67+AQ67+AS67+AU67+BK67+BM67+BQ67+BA67+BC67+BE67+BG67+BW67+CI67+CK67+CM67+CO67+CQ67)</f>
        <v>1280</v>
      </c>
      <c r="CT67" s="76">
        <f>SUM(N67+L67+X67+P67+R67+Z67+V67+T67+AB67+AF67+AD67+AH67+AJ67+AN67+BJ67+BP67+AL67+AX67+AZ67+CB67+CD67+BZ67+CF67+CH67+BT67+BV67+AP67+AR67+AT67+AV67+BL67+BN67+BR67+BB67+BD67+BF67+BH67+BX67+CJ67+CL67+CN67+CP67+CR67)</f>
        <v>23201511.647999998</v>
      </c>
    </row>
    <row r="68" spans="1:98" ht="24.75" customHeight="1" x14ac:dyDescent="0.25">
      <c r="A68" s="74"/>
      <c r="B68" s="75">
        <v>40</v>
      </c>
      <c r="C68" s="22" t="s">
        <v>170</v>
      </c>
      <c r="D68" s="16">
        <v>11480</v>
      </c>
      <c r="E68" s="17">
        <v>2.57</v>
      </c>
      <c r="F68" s="30">
        <v>1</v>
      </c>
      <c r="G68" s="16">
        <v>1.4</v>
      </c>
      <c r="H68" s="16">
        <v>1.68</v>
      </c>
      <c r="I68" s="16">
        <v>2.23</v>
      </c>
      <c r="J68" s="18">
        <v>2.57</v>
      </c>
      <c r="K68" s="19">
        <v>0</v>
      </c>
      <c r="L68" s="19">
        <f>SUM(K68*$D68*$E68*$F68*$G68*$L$10)</f>
        <v>0</v>
      </c>
      <c r="M68" s="19">
        <v>37</v>
      </c>
      <c r="N68" s="19">
        <f t="shared" si="43"/>
        <v>1528286.4799999997</v>
      </c>
      <c r="O68" s="19">
        <v>0</v>
      </c>
      <c r="P68" s="19">
        <f>SUM(O68*$D68*$E68*$F68*$G68*$P$10)</f>
        <v>0</v>
      </c>
      <c r="Q68" s="83">
        <v>0</v>
      </c>
      <c r="R68" s="19">
        <f>SUM(Q68*$D68*$E68*$F68*$G68*$R$10)</f>
        <v>0</v>
      </c>
      <c r="S68" s="19">
        <v>0</v>
      </c>
      <c r="T68" s="19">
        <f>SUM(S68*$D68*$E68*$F68*$G68*$T$10)</f>
        <v>0</v>
      </c>
      <c r="U68" s="19"/>
      <c r="V68" s="19">
        <f>SUM(U68*$D68*$E68*$F68*$G68*$V$10)</f>
        <v>0</v>
      </c>
      <c r="W68" s="20"/>
      <c r="X68" s="19">
        <f t="shared" si="44"/>
        <v>0</v>
      </c>
      <c r="Y68" s="19">
        <v>0</v>
      </c>
      <c r="Z68" s="19">
        <f>SUM(Y68*$D68*$E68*$F68*$G68*$Z$10)</f>
        <v>0</v>
      </c>
      <c r="AA68" s="19">
        <v>0</v>
      </c>
      <c r="AB68" s="19">
        <f>SUM(AA68*$D68*$E68*$F68*$G68*$AB$10)</f>
        <v>0</v>
      </c>
      <c r="AC68" s="19">
        <v>0</v>
      </c>
      <c r="AD68" s="19">
        <f>SUM(AC68*$D68*$E68*$F68*$G68*$AD$10)</f>
        <v>0</v>
      </c>
      <c r="AE68" s="19">
        <v>0</v>
      </c>
      <c r="AF68" s="19">
        <f>AE68*$D68*$E68*$F68*$H68*$AF$10</f>
        <v>0</v>
      </c>
      <c r="AG68" s="19">
        <v>0</v>
      </c>
      <c r="AH68" s="19">
        <f>AG68*$D68*$E68*$F68*$H68*$AH$10</f>
        <v>0</v>
      </c>
      <c r="AI68" s="20"/>
      <c r="AJ68" s="19">
        <f>SUM(AI68*$D68*$E68*$F68*$G68*$AJ$10)</f>
        <v>0</v>
      </c>
      <c r="AK68" s="19"/>
      <c r="AL68" s="19">
        <f>SUM(AK68*$D68*$E68*$F68*$G68*$AL$10)</f>
        <v>0</v>
      </c>
      <c r="AM68" s="19">
        <v>0</v>
      </c>
      <c r="AN68" s="19">
        <f>SUM(AM68*$D68*$E68*$F68*$G68*$AN$10)</f>
        <v>0</v>
      </c>
      <c r="AO68" s="19">
        <v>0</v>
      </c>
      <c r="AP68" s="19">
        <f>SUM(AO68*$D68*$E68*$F68*$G68*$AP$10)</f>
        <v>0</v>
      </c>
      <c r="AQ68" s="19"/>
      <c r="AR68" s="19">
        <f>SUM(AQ68*$D68*$E68*$F68*$G68*$AR$10)</f>
        <v>0</v>
      </c>
      <c r="AS68" s="19"/>
      <c r="AT68" s="19">
        <f>SUM(AS68*$D68*$E68*$F68*$G68*$AT$10)</f>
        <v>0</v>
      </c>
      <c r="AU68" s="19"/>
      <c r="AV68" s="19">
        <f>SUM(AU68*$D68*$E68*$F68*$G68*$AV$10)</f>
        <v>0</v>
      </c>
      <c r="AW68" s="19">
        <v>0</v>
      </c>
      <c r="AX68" s="19">
        <f>SUM(AW68*$D68*$E68*$F68*$G68*$AX$10)</f>
        <v>0</v>
      </c>
      <c r="AY68" s="19">
        <v>0</v>
      </c>
      <c r="AZ68" s="19">
        <f>SUM(AY68*$D68*$E68*$F68*$G68*$AZ$10)</f>
        <v>0</v>
      </c>
      <c r="BA68" s="19">
        <v>0</v>
      </c>
      <c r="BB68" s="19">
        <f>SUM(BA68*$D68*$E68*$F68*$G68*$BB$10)</f>
        <v>0</v>
      </c>
      <c r="BC68" s="19">
        <v>0</v>
      </c>
      <c r="BD68" s="19">
        <f>SUM(BC68*$D68*$E68*$F68*$G68*$BD$10)</f>
        <v>0</v>
      </c>
      <c r="BE68" s="19">
        <v>0</v>
      </c>
      <c r="BF68" s="19">
        <f>SUM(BE68*$D68*$E68*$F68*$G68*$BF$10)</f>
        <v>0</v>
      </c>
      <c r="BG68" s="19"/>
      <c r="BH68" s="19">
        <f>SUM(BG68*$D68*$E68*$F68*$G68*$BH$10)</f>
        <v>0</v>
      </c>
      <c r="BI68" s="19">
        <v>0</v>
      </c>
      <c r="BJ68" s="19">
        <f>BI68*$D68*$E68*$F68*$H68*$BJ$10</f>
        <v>0</v>
      </c>
      <c r="BK68" s="19">
        <v>0</v>
      </c>
      <c r="BL68" s="19">
        <f>BK68*$D68*$E68*$F68*$H68*$BL$10</f>
        <v>0</v>
      </c>
      <c r="BM68" s="90">
        <v>0</v>
      </c>
      <c r="BN68" s="19">
        <f>BM68*$D68*$E68*$F68*$H68*$BN$10</f>
        <v>0</v>
      </c>
      <c r="BO68" s="19">
        <v>0</v>
      </c>
      <c r="BP68" s="19">
        <f>BO68*$D68*$E68*$F68*$H68*$BP$10</f>
        <v>0</v>
      </c>
      <c r="BQ68" s="83"/>
      <c r="BR68" s="19">
        <f>BQ68*$D68*$E68*$F68*$H68*$BR$10</f>
        <v>0</v>
      </c>
      <c r="BS68" s="19">
        <v>0</v>
      </c>
      <c r="BT68" s="19">
        <f>BS68*$D68*$E68*$F68*$H68*$BT$10</f>
        <v>0</v>
      </c>
      <c r="BU68" s="19">
        <v>0</v>
      </c>
      <c r="BV68" s="19">
        <f>BU68*$D68*$E68*$F68*$H68*$BV$10</f>
        <v>0</v>
      </c>
      <c r="BW68" s="19"/>
      <c r="BX68" s="19">
        <f>BW68*$D68*$E68*$F68*$H68*$BX$10</f>
        <v>0</v>
      </c>
      <c r="BY68" s="19">
        <v>0</v>
      </c>
      <c r="BZ68" s="19">
        <f>BY68*$D68*$E68*$F68*$H68*$BZ$10</f>
        <v>0</v>
      </c>
      <c r="CA68" s="19">
        <v>0</v>
      </c>
      <c r="CB68" s="19">
        <f>CA68*$D68*$E68*$F68*$H68*$CB$10</f>
        <v>0</v>
      </c>
      <c r="CC68" s="19">
        <v>0</v>
      </c>
      <c r="CD68" s="19">
        <f>CC68*$D68*$E68*$F68*$H68*$CD$10</f>
        <v>0</v>
      </c>
      <c r="CE68" s="19">
        <v>0</v>
      </c>
      <c r="CF68" s="19">
        <f>CE68*$D68*$E68*$F68*$H68*$CF$10</f>
        <v>0</v>
      </c>
      <c r="CG68" s="19"/>
      <c r="CH68" s="19">
        <f>CG68*$D68*$E68*$F68*$H68*$CH$10</f>
        <v>0</v>
      </c>
      <c r="CI68" s="83"/>
      <c r="CJ68" s="19">
        <f>CI68*$D68*$E68*$F68*$H68*$CJ$10</f>
        <v>0</v>
      </c>
      <c r="CK68" s="19">
        <v>0</v>
      </c>
      <c r="CL68" s="19">
        <f>CK68*$D68*$E68*$F68*$H68*$CL$10</f>
        <v>0</v>
      </c>
      <c r="CM68" s="83">
        <v>0</v>
      </c>
      <c r="CN68" s="19">
        <f>CM68*$D68*$E68*$F68*$I68*$CN$10</f>
        <v>0</v>
      </c>
      <c r="CO68" s="19">
        <v>0</v>
      </c>
      <c r="CP68" s="19">
        <f>CO68*$D68*$E68*$F68*$J68*$CP$10</f>
        <v>0</v>
      </c>
      <c r="CQ68" s="19"/>
      <c r="CR68" s="19">
        <f>CQ68*D68*E68*F68</f>
        <v>0</v>
      </c>
      <c r="CS68" s="76">
        <f>SUM(M68+K68+W68+O68+Q68+Y68+U68+S68+AA68+AE68+AC68+AG68+AI68+AM68+BI68+BO68+AK68+AW68+AY68+CA68+CC68+BY68+CE68+CG68+BS68+BU68+AO68+AQ68+AS68+AU68+BK68+BM68+BQ68+BA68+BC68+BE68+BG68+BW68+CI68+CK68+CM68+CO68+CQ68)</f>
        <v>37</v>
      </c>
      <c r="CT68" s="76">
        <f>SUM(N68+L68+X68+P68+R68+Z68+V68+T68+AB68+AF68+AD68+AH68+AJ68+AN68+BJ68+BP68+AL68+AX68+AZ68+CB68+CD68+BZ68+CF68+CH68+BT68+BV68+AP68+AR68+AT68+AV68+BL68+BN68+BR68+BB68+BD68+BF68+BH68+BX68+CJ68+CL68+CN68+CP68+CR68)</f>
        <v>1528286.4799999997</v>
      </c>
    </row>
    <row r="69" spans="1:98" x14ac:dyDescent="0.25">
      <c r="A69" s="74">
        <v>17</v>
      </c>
      <c r="B69" s="75"/>
      <c r="C69" s="12" t="s">
        <v>171</v>
      </c>
      <c r="D69" s="16">
        <v>11480</v>
      </c>
      <c r="E69" s="31">
        <v>1.87</v>
      </c>
      <c r="F69" s="14">
        <v>1</v>
      </c>
      <c r="G69" s="16">
        <v>1.4</v>
      </c>
      <c r="H69" s="16">
        <v>1.68</v>
      </c>
      <c r="I69" s="16">
        <v>2.23</v>
      </c>
      <c r="J69" s="18">
        <v>2.57</v>
      </c>
      <c r="K69" s="32">
        <f>K70</f>
        <v>0</v>
      </c>
      <c r="L69" s="32">
        <f>L70</f>
        <v>0</v>
      </c>
      <c r="M69" s="32">
        <f>M70</f>
        <v>0</v>
      </c>
      <c r="N69" s="32">
        <f t="shared" ref="N69:CH69" si="260">N70</f>
        <v>0</v>
      </c>
      <c r="O69" s="32">
        <f t="shared" si="260"/>
        <v>0</v>
      </c>
      <c r="P69" s="32">
        <f t="shared" si="260"/>
        <v>0</v>
      </c>
      <c r="Q69" s="33">
        <f t="shared" si="260"/>
        <v>0</v>
      </c>
      <c r="R69" s="32">
        <f t="shared" si="260"/>
        <v>0</v>
      </c>
      <c r="S69" s="32">
        <f t="shared" si="260"/>
        <v>0</v>
      </c>
      <c r="T69" s="32">
        <f t="shared" si="260"/>
        <v>0</v>
      </c>
      <c r="U69" s="32">
        <f t="shared" si="260"/>
        <v>0</v>
      </c>
      <c r="V69" s="32">
        <f t="shared" si="260"/>
        <v>0</v>
      </c>
      <c r="W69" s="32">
        <f t="shared" si="260"/>
        <v>0</v>
      </c>
      <c r="X69" s="32">
        <f t="shared" si="260"/>
        <v>0</v>
      </c>
      <c r="Y69" s="32">
        <f t="shared" si="260"/>
        <v>0</v>
      </c>
      <c r="Z69" s="32">
        <f t="shared" si="260"/>
        <v>0</v>
      </c>
      <c r="AA69" s="32">
        <f t="shared" si="260"/>
        <v>0</v>
      </c>
      <c r="AB69" s="32">
        <f t="shared" si="260"/>
        <v>0</v>
      </c>
      <c r="AC69" s="32">
        <f>AC70</f>
        <v>0</v>
      </c>
      <c r="AD69" s="32">
        <f>AD70</f>
        <v>0</v>
      </c>
      <c r="AE69" s="32">
        <f t="shared" si="260"/>
        <v>0</v>
      </c>
      <c r="AF69" s="32">
        <f t="shared" si="260"/>
        <v>0</v>
      </c>
      <c r="AG69" s="32">
        <f t="shared" si="260"/>
        <v>0</v>
      </c>
      <c r="AH69" s="32">
        <f t="shared" si="260"/>
        <v>0</v>
      </c>
      <c r="AI69" s="32">
        <f t="shared" si="260"/>
        <v>0</v>
      </c>
      <c r="AJ69" s="32">
        <f t="shared" si="260"/>
        <v>0</v>
      </c>
      <c r="AK69" s="32">
        <f>AK70</f>
        <v>0</v>
      </c>
      <c r="AL69" s="32">
        <f>AL70</f>
        <v>0</v>
      </c>
      <c r="AM69" s="32">
        <f t="shared" si="260"/>
        <v>0</v>
      </c>
      <c r="AN69" s="32">
        <f t="shared" si="260"/>
        <v>0</v>
      </c>
      <c r="AO69" s="32">
        <f t="shared" si="260"/>
        <v>0</v>
      </c>
      <c r="AP69" s="32">
        <f t="shared" si="260"/>
        <v>0</v>
      </c>
      <c r="AQ69" s="32">
        <f t="shared" si="260"/>
        <v>1</v>
      </c>
      <c r="AR69" s="32">
        <f t="shared" si="260"/>
        <v>28768.879999999997</v>
      </c>
      <c r="AS69" s="32">
        <f t="shared" si="260"/>
        <v>0</v>
      </c>
      <c r="AT69" s="32">
        <f t="shared" si="260"/>
        <v>0</v>
      </c>
      <c r="AU69" s="32">
        <f t="shared" si="260"/>
        <v>0</v>
      </c>
      <c r="AV69" s="32">
        <f t="shared" si="260"/>
        <v>0</v>
      </c>
      <c r="AW69" s="32">
        <f t="shared" si="260"/>
        <v>0</v>
      </c>
      <c r="AX69" s="32">
        <f t="shared" si="260"/>
        <v>0</v>
      </c>
      <c r="AY69" s="32">
        <f t="shared" si="260"/>
        <v>7</v>
      </c>
      <c r="AZ69" s="32">
        <f t="shared" si="260"/>
        <v>201382.15999999997</v>
      </c>
      <c r="BA69" s="32">
        <f t="shared" si="260"/>
        <v>0</v>
      </c>
      <c r="BB69" s="32">
        <f t="shared" si="260"/>
        <v>0</v>
      </c>
      <c r="BC69" s="32">
        <f t="shared" si="260"/>
        <v>0</v>
      </c>
      <c r="BD69" s="32">
        <f t="shared" si="260"/>
        <v>0</v>
      </c>
      <c r="BE69" s="32">
        <f t="shared" si="260"/>
        <v>0</v>
      </c>
      <c r="BF69" s="32">
        <f t="shared" si="260"/>
        <v>0</v>
      </c>
      <c r="BG69" s="32">
        <f t="shared" si="260"/>
        <v>0</v>
      </c>
      <c r="BH69" s="32">
        <f t="shared" si="260"/>
        <v>0</v>
      </c>
      <c r="BI69" s="32">
        <f t="shared" si="260"/>
        <v>0</v>
      </c>
      <c r="BJ69" s="32">
        <f t="shared" si="260"/>
        <v>0</v>
      </c>
      <c r="BK69" s="32">
        <f>BK70</f>
        <v>0</v>
      </c>
      <c r="BL69" s="32">
        <f>BL70</f>
        <v>0</v>
      </c>
      <c r="BM69" s="32">
        <f>BM70</f>
        <v>0</v>
      </c>
      <c r="BN69" s="32">
        <f>BN70</f>
        <v>0</v>
      </c>
      <c r="BO69" s="32">
        <f t="shared" si="260"/>
        <v>0</v>
      </c>
      <c r="BP69" s="32">
        <f t="shared" si="260"/>
        <v>0</v>
      </c>
      <c r="BQ69" s="33">
        <f t="shared" si="260"/>
        <v>0</v>
      </c>
      <c r="BR69" s="32">
        <f t="shared" si="260"/>
        <v>0</v>
      </c>
      <c r="BS69" s="32">
        <f t="shared" si="260"/>
        <v>0</v>
      </c>
      <c r="BT69" s="32">
        <f t="shared" si="260"/>
        <v>0</v>
      </c>
      <c r="BU69" s="32">
        <f t="shared" si="260"/>
        <v>4</v>
      </c>
      <c r="BV69" s="32">
        <f t="shared" si="260"/>
        <v>138090.62400000001</v>
      </c>
      <c r="BW69" s="32">
        <f t="shared" si="260"/>
        <v>0</v>
      </c>
      <c r="BX69" s="32">
        <f t="shared" si="260"/>
        <v>0</v>
      </c>
      <c r="BY69" s="32">
        <f t="shared" si="260"/>
        <v>0</v>
      </c>
      <c r="BZ69" s="32">
        <f t="shared" si="260"/>
        <v>0</v>
      </c>
      <c r="CA69" s="32">
        <f t="shared" si="260"/>
        <v>0</v>
      </c>
      <c r="CB69" s="32">
        <f t="shared" si="260"/>
        <v>0</v>
      </c>
      <c r="CC69" s="32">
        <f t="shared" si="260"/>
        <v>0</v>
      </c>
      <c r="CD69" s="32">
        <f t="shared" si="260"/>
        <v>0</v>
      </c>
      <c r="CE69" s="32">
        <f t="shared" si="260"/>
        <v>0</v>
      </c>
      <c r="CF69" s="32">
        <f t="shared" si="260"/>
        <v>0</v>
      </c>
      <c r="CG69" s="32">
        <f t="shared" si="260"/>
        <v>0</v>
      </c>
      <c r="CH69" s="32">
        <f t="shared" si="260"/>
        <v>0</v>
      </c>
      <c r="CI69" s="33">
        <f t="shared" ref="CI69:CT69" si="261">CI70</f>
        <v>0</v>
      </c>
      <c r="CJ69" s="32">
        <f t="shared" si="261"/>
        <v>0</v>
      </c>
      <c r="CK69" s="32">
        <f t="shared" si="261"/>
        <v>0</v>
      </c>
      <c r="CL69" s="32">
        <f t="shared" si="261"/>
        <v>0</v>
      </c>
      <c r="CM69" s="33">
        <v>0</v>
      </c>
      <c r="CN69" s="32">
        <f t="shared" si="261"/>
        <v>0</v>
      </c>
      <c r="CO69" s="32">
        <f t="shared" si="261"/>
        <v>3</v>
      </c>
      <c r="CP69" s="32">
        <f t="shared" si="261"/>
        <v>158434.33199999999</v>
      </c>
      <c r="CQ69" s="32">
        <f t="shared" si="261"/>
        <v>0</v>
      </c>
      <c r="CR69" s="32">
        <f t="shared" si="261"/>
        <v>0</v>
      </c>
      <c r="CS69" s="32">
        <f t="shared" si="261"/>
        <v>15</v>
      </c>
      <c r="CT69" s="32">
        <f t="shared" si="261"/>
        <v>526675.99600000004</v>
      </c>
    </row>
    <row r="70" spans="1:98" ht="30" x14ac:dyDescent="0.25">
      <c r="A70" s="74"/>
      <c r="B70" s="75">
        <v>41</v>
      </c>
      <c r="C70" s="15" t="s">
        <v>172</v>
      </c>
      <c r="D70" s="16">
        <v>11480</v>
      </c>
      <c r="E70" s="17">
        <v>1.79</v>
      </c>
      <c r="F70" s="30">
        <v>1</v>
      </c>
      <c r="G70" s="16">
        <v>1.4</v>
      </c>
      <c r="H70" s="16">
        <v>1.68</v>
      </c>
      <c r="I70" s="16">
        <v>2.23</v>
      </c>
      <c r="J70" s="18">
        <v>2.57</v>
      </c>
      <c r="K70" s="19">
        <v>0</v>
      </c>
      <c r="L70" s="19">
        <f>SUM(K70*$D70*$E70*$F70*$G70*$L$10)</f>
        <v>0</v>
      </c>
      <c r="M70" s="19">
        <v>0</v>
      </c>
      <c r="N70" s="19">
        <f t="shared" si="43"/>
        <v>0</v>
      </c>
      <c r="O70" s="19">
        <v>0</v>
      </c>
      <c r="P70" s="19">
        <f>SUM(O70*$D70*$E70*$F70*$G70*$P$10)</f>
        <v>0</v>
      </c>
      <c r="Q70" s="83">
        <v>0</v>
      </c>
      <c r="R70" s="19">
        <f>SUM(Q70*$D70*$E70*$F70*$G70*$R$10)</f>
        <v>0</v>
      </c>
      <c r="S70" s="19">
        <v>0</v>
      </c>
      <c r="T70" s="19">
        <f>SUM(S70*$D70*$E70*$F70*$G70*$T$10)</f>
        <v>0</v>
      </c>
      <c r="U70" s="19"/>
      <c r="V70" s="19">
        <f>SUM(U70*$D70*$E70*$F70*$G70*$V$10)</f>
        <v>0</v>
      </c>
      <c r="W70" s="20"/>
      <c r="X70" s="19">
        <f t="shared" si="44"/>
        <v>0</v>
      </c>
      <c r="Y70" s="19">
        <v>0</v>
      </c>
      <c r="Z70" s="19">
        <f>SUM(Y70*$D70*$E70*$F70*$G70*$Z$10)</f>
        <v>0</v>
      </c>
      <c r="AA70" s="19">
        <v>0</v>
      </c>
      <c r="AB70" s="19">
        <f>SUM(AA70*$D70*$E70*$F70*$G70*$AB$10)</f>
        <v>0</v>
      </c>
      <c r="AC70" s="19">
        <v>0</v>
      </c>
      <c r="AD70" s="19">
        <f>SUM(AC70*$D70*$E70*$F70*$G70*$AD$10)</f>
        <v>0</v>
      </c>
      <c r="AE70" s="19">
        <v>0</v>
      </c>
      <c r="AF70" s="19">
        <f>AE70*$D70*$E70*$F70*$H70*$AF$10</f>
        <v>0</v>
      </c>
      <c r="AG70" s="19">
        <v>0</v>
      </c>
      <c r="AH70" s="19">
        <f>AG70*$D70*$E70*$F70*$H70*$AH$10</f>
        <v>0</v>
      </c>
      <c r="AI70" s="20"/>
      <c r="AJ70" s="19">
        <f>SUM(AI70*$D70*$E70*$F70*$G70*$AJ$10)</f>
        <v>0</v>
      </c>
      <c r="AK70" s="19"/>
      <c r="AL70" s="19">
        <f>SUM(AK70*$D70*$E70*$F70*$G70*$AL$10)</f>
        <v>0</v>
      </c>
      <c r="AM70" s="19">
        <v>0</v>
      </c>
      <c r="AN70" s="19">
        <f>SUM(AM70*$D70*$E70*$F70*$G70*$AN$10)</f>
        <v>0</v>
      </c>
      <c r="AO70" s="19">
        <v>0</v>
      </c>
      <c r="AP70" s="19">
        <f>SUM(AO70*$D70*$E70*$F70*$G70*$AP$10)</f>
        <v>0</v>
      </c>
      <c r="AQ70" s="19">
        <v>1</v>
      </c>
      <c r="AR70" s="19">
        <f>SUM(AQ70*$D70*$E70*$F70*$G70*$AR$10)</f>
        <v>28768.879999999997</v>
      </c>
      <c r="AS70" s="19"/>
      <c r="AT70" s="19">
        <f>SUM(AS70*$D70*$E70*$F70*$G70*$AT$10)</f>
        <v>0</v>
      </c>
      <c r="AU70" s="19"/>
      <c r="AV70" s="19">
        <f>SUM(AU70*$D70*$E70*$F70*$G70*$AV$10)</f>
        <v>0</v>
      </c>
      <c r="AW70" s="19">
        <v>0</v>
      </c>
      <c r="AX70" s="19">
        <f>SUM(AW70*$D70*$E70*$F70*$G70*$AX$10)</f>
        <v>0</v>
      </c>
      <c r="AY70" s="19">
        <v>7</v>
      </c>
      <c r="AZ70" s="19">
        <f>SUM(AY70*$D70*$E70*$F70*$G70*$AZ$10)</f>
        <v>201382.15999999997</v>
      </c>
      <c r="BA70" s="19">
        <v>0</v>
      </c>
      <c r="BB70" s="19">
        <f>SUM(BA70*$D70*$E70*$F70*$G70*$BB$10)</f>
        <v>0</v>
      </c>
      <c r="BC70" s="19">
        <v>0</v>
      </c>
      <c r="BD70" s="19">
        <f>SUM(BC70*$D70*$E70*$F70*$G70*$BD$10)</f>
        <v>0</v>
      </c>
      <c r="BE70" s="19">
        <v>0</v>
      </c>
      <c r="BF70" s="19">
        <f>SUM(BE70*$D70*$E70*$F70*$G70*$BF$10)</f>
        <v>0</v>
      </c>
      <c r="BG70" s="19"/>
      <c r="BH70" s="19">
        <f>SUM(BG70*$D70*$E70*$F70*$G70*$BH$10)</f>
        <v>0</v>
      </c>
      <c r="BI70" s="19">
        <v>0</v>
      </c>
      <c r="BJ70" s="19">
        <f>BI70*$D70*$E70*$F70*$H70*$BJ$10</f>
        <v>0</v>
      </c>
      <c r="BK70" s="19">
        <v>0</v>
      </c>
      <c r="BL70" s="19">
        <f>BK70*$D70*$E70*$F70*$H70*$BL$10</f>
        <v>0</v>
      </c>
      <c r="BM70" s="90">
        <v>0</v>
      </c>
      <c r="BN70" s="19">
        <f>BM70*$D70*$E70*$F70*$H70*$BN$10</f>
        <v>0</v>
      </c>
      <c r="BO70" s="19">
        <v>0</v>
      </c>
      <c r="BP70" s="19">
        <f>BO70*$D70*$E70*$F70*$H70*$BP$10</f>
        <v>0</v>
      </c>
      <c r="BQ70" s="83">
        <v>0</v>
      </c>
      <c r="BR70" s="19">
        <f>BQ70*$D70*$E70*$F70*$H70*$BR$10</f>
        <v>0</v>
      </c>
      <c r="BS70" s="19">
        <v>0</v>
      </c>
      <c r="BT70" s="19">
        <f>BS70*$D70*$E70*$F70*$H70*$BT$10</f>
        <v>0</v>
      </c>
      <c r="BU70" s="19">
        <v>4</v>
      </c>
      <c r="BV70" s="19">
        <f>BU70*$D70*$E70*$F70*$H70*$BV$10</f>
        <v>138090.62400000001</v>
      </c>
      <c r="BW70" s="19"/>
      <c r="BX70" s="19">
        <f>BW70*$D70*$E70*$F70*$H70*$BX$10</f>
        <v>0</v>
      </c>
      <c r="BY70" s="19">
        <v>0</v>
      </c>
      <c r="BZ70" s="19">
        <f>BY70*$D70*$E70*$F70*$H70*$BZ$10</f>
        <v>0</v>
      </c>
      <c r="CA70" s="19"/>
      <c r="CB70" s="19">
        <f>CA70*$D70*$E70*$F70*$H70*$CB$10</f>
        <v>0</v>
      </c>
      <c r="CC70" s="19">
        <v>0</v>
      </c>
      <c r="CD70" s="19">
        <f>CC70*$D70*$E70*$F70*$H70*$CD$10</f>
        <v>0</v>
      </c>
      <c r="CE70" s="19">
        <v>0</v>
      </c>
      <c r="CF70" s="19">
        <f>CE70*$D70*$E70*$F70*$H70*$CF$10</f>
        <v>0</v>
      </c>
      <c r="CG70" s="19"/>
      <c r="CH70" s="19">
        <f>CG70*$D70*$E70*$F70*$H70*$CH$10</f>
        <v>0</v>
      </c>
      <c r="CI70" s="83"/>
      <c r="CJ70" s="19">
        <f>CI70*$D70*$E70*$F70*$H70*$CJ$10</f>
        <v>0</v>
      </c>
      <c r="CK70" s="19">
        <v>0</v>
      </c>
      <c r="CL70" s="19">
        <f>CK70*$D70*$E70*$F70*$H70*$CL$10</f>
        <v>0</v>
      </c>
      <c r="CM70" s="83">
        <v>0</v>
      </c>
      <c r="CN70" s="19">
        <f>CM70*$D70*$E70*$F70*$I70*$CN$10</f>
        <v>0</v>
      </c>
      <c r="CO70" s="19">
        <v>3</v>
      </c>
      <c r="CP70" s="19">
        <f>CO70*$D70*$E70*$F70*$J70*$CP$10</f>
        <v>158434.33199999999</v>
      </c>
      <c r="CQ70" s="19"/>
      <c r="CR70" s="19">
        <f>CQ70*D70*E70*F70</f>
        <v>0</v>
      </c>
      <c r="CS70" s="76">
        <f>SUM(M70+K70+W70+O70+Q70+Y70+U70+S70+AA70+AE70+AC70+AG70+AI70+AM70+BI70+BO70+AK70+AW70+AY70+CA70+CC70+BY70+CE70+CG70+BS70+BU70+AO70+AQ70+AS70+AU70+BK70+BM70+BQ70+BA70+BC70+BE70+BG70+BW70+CI70+CK70+CM70+CO70+CQ70)</f>
        <v>15</v>
      </c>
      <c r="CT70" s="76">
        <f>SUM(N70+L70+X70+P70+R70+Z70+V70+T70+AB70+AF70+AD70+AH70+AJ70+AN70+BJ70+BP70+AL70+AX70+AZ70+CB70+CD70+BZ70+CF70+CH70+BT70+BV70+AP70+AR70+AT70+AV70+BL70+BN70+BR70+BB70+BD70+BF70+BH70+BX70+CJ70+CL70+CN70+CP70+CR70)</f>
        <v>526675.99600000004</v>
      </c>
    </row>
    <row r="71" spans="1:98" x14ac:dyDescent="0.25">
      <c r="A71" s="74">
        <v>18</v>
      </c>
      <c r="B71" s="75"/>
      <c r="C71" s="12" t="s">
        <v>173</v>
      </c>
      <c r="D71" s="16">
        <v>11480</v>
      </c>
      <c r="E71" s="31">
        <v>2.74</v>
      </c>
      <c r="F71" s="14">
        <v>1</v>
      </c>
      <c r="G71" s="16">
        <v>1.4</v>
      </c>
      <c r="H71" s="16">
        <v>1.68</v>
      </c>
      <c r="I71" s="16">
        <v>2.23</v>
      </c>
      <c r="J71" s="18">
        <v>2.57</v>
      </c>
      <c r="K71" s="32">
        <f t="shared" ref="K71" si="262">SUM(K72:K75)</f>
        <v>40</v>
      </c>
      <c r="L71" s="32">
        <f>SUM(L72:L75)</f>
        <v>900032</v>
      </c>
      <c r="M71" s="32">
        <f t="shared" ref="M71:BQ71" si="263">SUM(M72:M75)</f>
        <v>0</v>
      </c>
      <c r="N71" s="32">
        <f t="shared" si="263"/>
        <v>0</v>
      </c>
      <c r="O71" s="32">
        <f t="shared" si="263"/>
        <v>0</v>
      </c>
      <c r="P71" s="32">
        <f>SUM(P72:P75)</f>
        <v>0</v>
      </c>
      <c r="Q71" s="33">
        <f t="shared" ref="Q71" si="264">SUM(Q72:Q75)</f>
        <v>0</v>
      </c>
      <c r="R71" s="32">
        <f>SUM(R72:R75)</f>
        <v>0</v>
      </c>
      <c r="S71" s="32">
        <f t="shared" ref="S71" si="265">SUM(S72:S75)</f>
        <v>0</v>
      </c>
      <c r="T71" s="32">
        <f>SUM(T72:T75)</f>
        <v>0</v>
      </c>
      <c r="U71" s="32">
        <f t="shared" ref="U71" si="266">SUM(U72:U75)</f>
        <v>0</v>
      </c>
      <c r="V71" s="32">
        <f>SUM(V72:V75)</f>
        <v>0</v>
      </c>
      <c r="W71" s="32">
        <f t="shared" ref="W71" si="267">SUM(W72:W75)</f>
        <v>0</v>
      </c>
      <c r="X71" s="32">
        <f t="shared" si="263"/>
        <v>0</v>
      </c>
      <c r="Y71" s="32">
        <f t="shared" si="263"/>
        <v>70</v>
      </c>
      <c r="Z71" s="32">
        <f t="shared" si="263"/>
        <v>1735776</v>
      </c>
      <c r="AA71" s="32">
        <f t="shared" si="263"/>
        <v>0</v>
      </c>
      <c r="AB71" s="32">
        <f t="shared" si="263"/>
        <v>0</v>
      </c>
      <c r="AC71" s="32">
        <f t="shared" si="263"/>
        <v>20</v>
      </c>
      <c r="AD71" s="32">
        <f>SUM(AD72:AD75)</f>
        <v>257151.99999999997</v>
      </c>
      <c r="AE71" s="32">
        <f t="shared" ref="AE71" si="268">SUM(AE72:AE75)</f>
        <v>0</v>
      </c>
      <c r="AF71" s="32">
        <f t="shared" si="263"/>
        <v>0</v>
      </c>
      <c r="AG71" s="32">
        <f t="shared" si="263"/>
        <v>21</v>
      </c>
      <c r="AH71" s="32">
        <f t="shared" si="263"/>
        <v>324011.51999999996</v>
      </c>
      <c r="AI71" s="32">
        <f t="shared" si="263"/>
        <v>11</v>
      </c>
      <c r="AJ71" s="32">
        <f t="shared" si="263"/>
        <v>141433.59999999998</v>
      </c>
      <c r="AK71" s="32">
        <f t="shared" si="263"/>
        <v>0</v>
      </c>
      <c r="AL71" s="32">
        <f>SUM(AL72:AL75)</f>
        <v>0</v>
      </c>
      <c r="AM71" s="32">
        <f t="shared" ref="AM71" si="269">SUM(AM72:AM75)</f>
        <v>0</v>
      </c>
      <c r="AN71" s="32">
        <f t="shared" si="263"/>
        <v>0</v>
      </c>
      <c r="AO71" s="32">
        <f t="shared" si="263"/>
        <v>0</v>
      </c>
      <c r="AP71" s="32">
        <f>SUM(AP72:AP75)</f>
        <v>0</v>
      </c>
      <c r="AQ71" s="32">
        <f t="shared" ref="AQ71" si="270">SUM(AQ72:AQ75)</f>
        <v>7</v>
      </c>
      <c r="AR71" s="32">
        <f>SUM(AR72:AR75)</f>
        <v>90003.199999999997</v>
      </c>
      <c r="AS71" s="32">
        <f t="shared" ref="AS71" si="271">SUM(AS72:AS75)</f>
        <v>0</v>
      </c>
      <c r="AT71" s="32">
        <f>SUM(AT72:AT75)</f>
        <v>0</v>
      </c>
      <c r="AU71" s="32">
        <f t="shared" ref="AU71" si="272">SUM(AU72:AU75)</f>
        <v>0</v>
      </c>
      <c r="AV71" s="32">
        <f>SUM(AV72:AV75)</f>
        <v>0</v>
      </c>
      <c r="AW71" s="32">
        <f>SUM(AW72:AW75)</f>
        <v>7</v>
      </c>
      <c r="AX71" s="32">
        <f>SUM(AX72:AX75)</f>
        <v>90003.199999999997</v>
      </c>
      <c r="AY71" s="32">
        <f>SUM(AY72:AY75)</f>
        <v>11</v>
      </c>
      <c r="AZ71" s="32">
        <f>SUM(AZ72:AZ75)</f>
        <v>180006.39999999997</v>
      </c>
      <c r="BA71" s="32">
        <f t="shared" ref="BA71" si="273">SUM(BA72:BA75)</f>
        <v>0</v>
      </c>
      <c r="BB71" s="32">
        <f>SUM(BB72:BB75)</f>
        <v>0</v>
      </c>
      <c r="BC71" s="32">
        <f t="shared" ref="BC71" si="274">SUM(BC72:BC75)</f>
        <v>0</v>
      </c>
      <c r="BD71" s="32">
        <f>SUM(BD72:BD75)</f>
        <v>0</v>
      </c>
      <c r="BE71" s="32">
        <f t="shared" ref="BE71" si="275">SUM(BE72:BE75)</f>
        <v>0</v>
      </c>
      <c r="BF71" s="32">
        <f>SUM(BF72:BF75)</f>
        <v>0</v>
      </c>
      <c r="BG71" s="32">
        <f>SUM(BG72:BG75)</f>
        <v>12</v>
      </c>
      <c r="BH71" s="32">
        <f>SUM(BH72:BH75)</f>
        <v>154291.19999999998</v>
      </c>
      <c r="BI71" s="32">
        <f t="shared" ref="BI71" si="276">SUM(BI72:BI75)</f>
        <v>0</v>
      </c>
      <c r="BJ71" s="32">
        <f t="shared" si="263"/>
        <v>0</v>
      </c>
      <c r="BK71" s="32">
        <f t="shared" si="263"/>
        <v>468</v>
      </c>
      <c r="BL71" s="32">
        <f>SUM(BL72:BL75)</f>
        <v>13562196.479999999</v>
      </c>
      <c r="BM71" s="32">
        <f t="shared" ref="BM71" si="277">SUM(BM72:BM75)</f>
        <v>0</v>
      </c>
      <c r="BN71" s="32">
        <f>SUM(BN72:BN75)</f>
        <v>0</v>
      </c>
      <c r="BO71" s="32">
        <f t="shared" ref="BO71" si="278">SUM(BO72:BO75)</f>
        <v>0</v>
      </c>
      <c r="BP71" s="32">
        <f t="shared" si="263"/>
        <v>0</v>
      </c>
      <c r="BQ71" s="33">
        <f t="shared" si="263"/>
        <v>10</v>
      </c>
      <c r="BR71" s="32">
        <f>SUM(BR72:BR75)</f>
        <v>154291.19999999998</v>
      </c>
      <c r="BS71" s="32">
        <f>SUM(BS72:BS75)</f>
        <v>7</v>
      </c>
      <c r="BT71" s="32">
        <f>SUM(BT72:BT75)</f>
        <v>108003.84</v>
      </c>
      <c r="BU71" s="32">
        <f>SUM(BU72:BU75)</f>
        <v>11</v>
      </c>
      <c r="BV71" s="32">
        <f>SUM(BV72:BV75)</f>
        <v>169720.32000000001</v>
      </c>
      <c r="BW71" s="32">
        <f t="shared" ref="BW71" si="279">SUM(BW72:BW75)</f>
        <v>2</v>
      </c>
      <c r="BX71" s="32">
        <f>SUM(BX72:BX75)</f>
        <v>30858.239999999998</v>
      </c>
      <c r="BY71" s="32">
        <f>SUM(BY72:BY75)</f>
        <v>28</v>
      </c>
      <c r="BZ71" s="32">
        <f>SUM(BZ72:BZ75)</f>
        <v>432015.35999999999</v>
      </c>
      <c r="CA71" s="32">
        <f t="shared" ref="CA71:CT71" si="280">SUM(CA72:CA75)</f>
        <v>0</v>
      </c>
      <c r="CB71" s="32">
        <f t="shared" si="280"/>
        <v>0</v>
      </c>
      <c r="CC71" s="32">
        <f t="shared" si="280"/>
        <v>19</v>
      </c>
      <c r="CD71" s="32">
        <f t="shared" si="280"/>
        <v>293153.27999999997</v>
      </c>
      <c r="CE71" s="32">
        <f t="shared" si="280"/>
        <v>10</v>
      </c>
      <c r="CF71" s="32">
        <f t="shared" si="280"/>
        <v>154291.19999999998</v>
      </c>
      <c r="CG71" s="32">
        <f t="shared" si="280"/>
        <v>0</v>
      </c>
      <c r="CH71" s="32">
        <f t="shared" si="280"/>
        <v>0</v>
      </c>
      <c r="CI71" s="33">
        <f t="shared" si="280"/>
        <v>8</v>
      </c>
      <c r="CJ71" s="32">
        <f t="shared" si="280"/>
        <v>123432.95999999999</v>
      </c>
      <c r="CK71" s="32">
        <f t="shared" si="280"/>
        <v>1</v>
      </c>
      <c r="CL71" s="32">
        <f t="shared" si="280"/>
        <v>15429.119999999999</v>
      </c>
      <c r="CM71" s="33">
        <v>10</v>
      </c>
      <c r="CN71" s="32">
        <f t="shared" si="280"/>
        <v>204803.20000000001</v>
      </c>
      <c r="CO71" s="32">
        <f t="shared" si="280"/>
        <v>0</v>
      </c>
      <c r="CP71" s="32">
        <f t="shared" si="280"/>
        <v>0</v>
      </c>
      <c r="CQ71" s="32">
        <f t="shared" si="280"/>
        <v>0</v>
      </c>
      <c r="CR71" s="32">
        <f t="shared" si="280"/>
        <v>0</v>
      </c>
      <c r="CS71" s="32">
        <f t="shared" si="280"/>
        <v>773</v>
      </c>
      <c r="CT71" s="32">
        <f t="shared" si="280"/>
        <v>19120904.32</v>
      </c>
    </row>
    <row r="72" spans="1:98" ht="30" x14ac:dyDescent="0.25">
      <c r="A72" s="74"/>
      <c r="B72" s="75">
        <v>42</v>
      </c>
      <c r="C72" s="22" t="s">
        <v>174</v>
      </c>
      <c r="D72" s="16">
        <v>11480</v>
      </c>
      <c r="E72" s="17">
        <v>1.6</v>
      </c>
      <c r="F72" s="30">
        <v>1</v>
      </c>
      <c r="G72" s="16">
        <v>1.4</v>
      </c>
      <c r="H72" s="16">
        <v>1.68</v>
      </c>
      <c r="I72" s="16">
        <v>2.23</v>
      </c>
      <c r="J72" s="18">
        <v>2.57</v>
      </c>
      <c r="K72" s="19">
        <v>30</v>
      </c>
      <c r="L72" s="19">
        <f>SUM(K72*$D72*$E72*$F72*$G72*$L$10)</f>
        <v>771456</v>
      </c>
      <c r="M72" s="19">
        <v>0</v>
      </c>
      <c r="N72" s="19">
        <f t="shared" si="43"/>
        <v>0</v>
      </c>
      <c r="O72" s="19">
        <v>0</v>
      </c>
      <c r="P72" s="19">
        <f>SUM(O72*$D72*$E72*$F72*$G72*$P$10)</f>
        <v>0</v>
      </c>
      <c r="Q72" s="83">
        <v>0</v>
      </c>
      <c r="R72" s="19">
        <f>SUM(Q72*$D72*$E72*$F72*$G72*$R$10)</f>
        <v>0</v>
      </c>
      <c r="S72" s="19">
        <v>0</v>
      </c>
      <c r="T72" s="19">
        <f>SUM(S72*$D72*$E72*$F72*$G72*$T$10)</f>
        <v>0</v>
      </c>
      <c r="U72" s="19"/>
      <c r="V72" s="19">
        <f>SUM(U72*$D72*$E72*$F72*$G72*$V$10)</f>
        <v>0</v>
      </c>
      <c r="W72" s="20"/>
      <c r="X72" s="19">
        <f t="shared" si="44"/>
        <v>0</v>
      </c>
      <c r="Y72" s="19">
        <v>65</v>
      </c>
      <c r="Z72" s="19">
        <f>SUM(Y72*$D72*$E72*$F72*$G72*$Z$10)</f>
        <v>1671488</v>
      </c>
      <c r="AA72" s="19">
        <v>0</v>
      </c>
      <c r="AB72" s="19">
        <f>SUM(AA72*$D72*$E72*$F72*$G72*$AB$10)</f>
        <v>0</v>
      </c>
      <c r="AC72" s="19">
        <v>0</v>
      </c>
      <c r="AD72" s="19">
        <f>SUM(AC72*$D72*$E72*$F72*$G72*$AD$10)</f>
        <v>0</v>
      </c>
      <c r="AE72" s="19">
        <v>0</v>
      </c>
      <c r="AF72" s="19">
        <f>AE72*$D72*$E72*$F72*$H72*$AF$10</f>
        <v>0</v>
      </c>
      <c r="AG72" s="19"/>
      <c r="AH72" s="19">
        <f>AG72*$D72*$E72*$F72*$H72*$AH$10</f>
        <v>0</v>
      </c>
      <c r="AI72" s="20"/>
      <c r="AJ72" s="19">
        <f>SUM(AI72*$D72*$E72*$F72*$G72*$AJ$10)</f>
        <v>0</v>
      </c>
      <c r="AK72" s="19"/>
      <c r="AL72" s="19">
        <f>SUM(AK72*$D72*$E72*$F72*$G72*$AL$10)</f>
        <v>0</v>
      </c>
      <c r="AM72" s="19">
        <v>0</v>
      </c>
      <c r="AN72" s="19">
        <f>SUM(AM72*$D72*$E72*$F72*$G72*$AN$10)</f>
        <v>0</v>
      </c>
      <c r="AO72" s="19">
        <v>0</v>
      </c>
      <c r="AP72" s="19">
        <f>SUM(AO72*$D72*$E72*$F72*$G72*$AP$10)</f>
        <v>0</v>
      </c>
      <c r="AQ72" s="19"/>
      <c r="AR72" s="19">
        <f>SUM(AQ72*$D72*$E72*$F72*$G72*$AR$10)</f>
        <v>0</v>
      </c>
      <c r="AS72" s="19"/>
      <c r="AT72" s="19">
        <f>SUM(AS72*$D72*$E72*$F72*$G72*$AT$10)</f>
        <v>0</v>
      </c>
      <c r="AU72" s="19"/>
      <c r="AV72" s="19">
        <f>SUM(AU72*$D72*$E72*$F72*$G72*$AV$10)</f>
        <v>0</v>
      </c>
      <c r="AW72" s="19"/>
      <c r="AX72" s="19">
        <f>SUM(AW72*$D72*$E72*$F72*$G72*$AX$10)</f>
        <v>0</v>
      </c>
      <c r="AY72" s="19">
        <v>3</v>
      </c>
      <c r="AZ72" s="19">
        <f>SUM(AY72*$D72*$E72*$F72*$G72*$AZ$10)</f>
        <v>77145.599999999991</v>
      </c>
      <c r="BA72" s="19">
        <v>0</v>
      </c>
      <c r="BB72" s="19">
        <f>SUM(BA72*$D72*$E72*$F72*$G72*$BB$10)</f>
        <v>0</v>
      </c>
      <c r="BC72" s="19">
        <v>0</v>
      </c>
      <c r="BD72" s="19">
        <f>SUM(BC72*$D72*$E72*$F72*$G72*$BD$10)</f>
        <v>0</v>
      </c>
      <c r="BE72" s="19">
        <v>0</v>
      </c>
      <c r="BF72" s="19">
        <f>SUM(BE72*$D72*$E72*$F72*$G72*$BF$10)</f>
        <v>0</v>
      </c>
      <c r="BG72" s="19"/>
      <c r="BH72" s="19">
        <f>SUM(BG72*$D72*$E72*$F72*$G72*$BH$10)</f>
        <v>0</v>
      </c>
      <c r="BI72" s="19">
        <v>0</v>
      </c>
      <c r="BJ72" s="19">
        <f>BI72*$D72*$E72*$F72*$H72*$BJ$10</f>
        <v>0</v>
      </c>
      <c r="BK72" s="84">
        <v>411</v>
      </c>
      <c r="BL72" s="19">
        <f>BK72*$D72*$E72*$F72*$H72*$BL$10</f>
        <v>12682736.639999999</v>
      </c>
      <c r="BM72" s="90"/>
      <c r="BN72" s="19">
        <f>BM72*$D72*$E72*$F72*$H72*$BN$10</f>
        <v>0</v>
      </c>
      <c r="BO72" s="19">
        <v>0</v>
      </c>
      <c r="BP72" s="19">
        <f>BO72*$D72*$E72*$F72*$H72*$BP$10</f>
        <v>0</v>
      </c>
      <c r="BQ72" s="83">
        <v>0</v>
      </c>
      <c r="BR72" s="19">
        <f>BQ72*$D72*$E72*$F72*$H72*$BR$10</f>
        <v>0</v>
      </c>
      <c r="BS72" s="19"/>
      <c r="BT72" s="19">
        <f>BS72*$D72*$E72*$F72*$H72*$BT$10</f>
        <v>0</v>
      </c>
      <c r="BU72" s="19">
        <v>0</v>
      </c>
      <c r="BV72" s="19">
        <f>BU72*$D72*$E72*$F72*$H72*$BV$10</f>
        <v>0</v>
      </c>
      <c r="BW72" s="19"/>
      <c r="BX72" s="19">
        <f>BW72*$D72*$E72*$F72*$H72*$BX$10</f>
        <v>0</v>
      </c>
      <c r="BY72" s="19">
        <v>0</v>
      </c>
      <c r="BZ72" s="19">
        <f>BY72*$D72*$E72*$F72*$H72*$BZ$10</f>
        <v>0</v>
      </c>
      <c r="CA72" s="19"/>
      <c r="CB72" s="19">
        <f>CA72*$D72*$E72*$F72*$H72*$CB$10</f>
        <v>0</v>
      </c>
      <c r="CC72" s="19"/>
      <c r="CD72" s="19">
        <f>CC72*$D72*$E72*$F72*$H72*$CD$10</f>
        <v>0</v>
      </c>
      <c r="CE72" s="19">
        <v>0</v>
      </c>
      <c r="CF72" s="19">
        <f>CE72*$D72*$E72*$F72*$H72*$CF$10</f>
        <v>0</v>
      </c>
      <c r="CG72" s="19"/>
      <c r="CH72" s="19">
        <f>CG72*$D72*$E72*$F72*$H72*$CH$10</f>
        <v>0</v>
      </c>
      <c r="CI72" s="83"/>
      <c r="CJ72" s="19">
        <f>CI72*$D72*$E72*$F72*$H72*$CJ$10</f>
        <v>0</v>
      </c>
      <c r="CK72" s="19"/>
      <c r="CL72" s="19">
        <f>CK72*$D72*$E72*$F72*$H72*$CL$10</f>
        <v>0</v>
      </c>
      <c r="CM72" s="83">
        <v>0</v>
      </c>
      <c r="CN72" s="19">
        <f>CM72*$D72*$E72*$F72*$I72*$CN$10</f>
        <v>0</v>
      </c>
      <c r="CO72" s="19"/>
      <c r="CP72" s="19">
        <f>CO72*$D72*$E72*$F72*$J72*$CP$10</f>
        <v>0</v>
      </c>
      <c r="CQ72" s="19"/>
      <c r="CR72" s="19">
        <f>CQ72*D72*E72*F72</f>
        <v>0</v>
      </c>
      <c r="CS72" s="76">
        <f t="shared" ref="CS72:CT75" si="281">SUM(M72+K72+W72+O72+Q72+Y72+U72+S72+AA72+AE72+AC72+AG72+AI72+AM72+BI72+BO72+AK72+AW72+AY72+CA72+CC72+BY72+CE72+CG72+BS72+BU72+AO72+AQ72+AS72+AU72+BK72+BM72+BQ72+BA72+BC72+BE72+BG72+BW72+CI72+CK72+CM72+CO72+CQ72)</f>
        <v>509</v>
      </c>
      <c r="CT72" s="76">
        <f t="shared" si="281"/>
        <v>15202826.239999998</v>
      </c>
    </row>
    <row r="73" spans="1:98" ht="30" x14ac:dyDescent="0.25">
      <c r="A73" s="74"/>
      <c r="B73" s="75">
        <v>43</v>
      </c>
      <c r="C73" s="22" t="s">
        <v>175</v>
      </c>
      <c r="D73" s="16">
        <v>11480</v>
      </c>
      <c r="E73" s="17">
        <v>3.25</v>
      </c>
      <c r="F73" s="30">
        <v>1</v>
      </c>
      <c r="G73" s="16">
        <v>1.4</v>
      </c>
      <c r="H73" s="16">
        <v>1.68</v>
      </c>
      <c r="I73" s="16">
        <v>2.23</v>
      </c>
      <c r="J73" s="18">
        <v>2.57</v>
      </c>
      <c r="K73" s="19"/>
      <c r="L73" s="19">
        <f>SUM(K73*$D73*$E73*$F73*$G73*$L$10)</f>
        <v>0</v>
      </c>
      <c r="M73" s="19"/>
      <c r="N73" s="19">
        <f t="shared" si="43"/>
        <v>0</v>
      </c>
      <c r="O73" s="19"/>
      <c r="P73" s="19">
        <f>SUM(O73*$D73*$E73*$F73*$G73*$P$10)</f>
        <v>0</v>
      </c>
      <c r="Q73" s="83"/>
      <c r="R73" s="19">
        <f>SUM(Q73*$D73*$E73*$F73*$G73*$R$10)</f>
        <v>0</v>
      </c>
      <c r="S73" s="19"/>
      <c r="T73" s="19">
        <f>SUM(S73*$D73*$E73*$F73*$G73*$T$10)</f>
        <v>0</v>
      </c>
      <c r="U73" s="19"/>
      <c r="V73" s="19">
        <f>SUM(U73*$D73*$E73*$F73*$G73*$V$10)</f>
        <v>0</v>
      </c>
      <c r="W73" s="20"/>
      <c r="X73" s="19">
        <f t="shared" si="44"/>
        <v>0</v>
      </c>
      <c r="Y73" s="19"/>
      <c r="Z73" s="19">
        <f>SUM(Y73*$D73*$E73*$F73*$G73*$Z$10)</f>
        <v>0</v>
      </c>
      <c r="AA73" s="19"/>
      <c r="AB73" s="19">
        <f>SUM(AA73*$D73*$E73*$F73*$G73*$AB$10)</f>
        <v>0</v>
      </c>
      <c r="AC73" s="19"/>
      <c r="AD73" s="19">
        <f>SUM(AC73*$D73*$E73*$F73*$G73*$AD$10)</f>
        <v>0</v>
      </c>
      <c r="AE73" s="19"/>
      <c r="AF73" s="19">
        <f>AE73*$D73*$E73*$F73*$H73*$AF$10</f>
        <v>0</v>
      </c>
      <c r="AG73" s="19"/>
      <c r="AH73" s="19">
        <f>AG73*$D73*$E73*$F73*$H73*$AH$10</f>
        <v>0</v>
      </c>
      <c r="AI73" s="20"/>
      <c r="AJ73" s="19">
        <f>SUM(AI73*$D73*$E73*$F73*$G73*$AJ$10)</f>
        <v>0</v>
      </c>
      <c r="AK73" s="19"/>
      <c r="AL73" s="19">
        <f>SUM(AK73*$D73*$E73*$F73*$G73*$AL$10)</f>
        <v>0</v>
      </c>
      <c r="AM73" s="19"/>
      <c r="AN73" s="19">
        <f>SUM(AM73*$D73*$E73*$F73*$G73*$AN$10)</f>
        <v>0</v>
      </c>
      <c r="AO73" s="19"/>
      <c r="AP73" s="19">
        <f>SUM(AO73*$D73*$E73*$F73*$G73*$AP$10)</f>
        <v>0</v>
      </c>
      <c r="AQ73" s="19"/>
      <c r="AR73" s="19">
        <f>SUM(AQ73*$D73*$E73*$F73*$G73*$AR$10)</f>
        <v>0</v>
      </c>
      <c r="AS73" s="19"/>
      <c r="AT73" s="19">
        <f>SUM(AS73*$D73*$E73*$F73*$G73*$AT$10)</f>
        <v>0</v>
      </c>
      <c r="AU73" s="19"/>
      <c r="AV73" s="19">
        <f>SUM(AU73*$D73*$E73*$F73*$G73*$AV$10)</f>
        <v>0</v>
      </c>
      <c r="AW73" s="19"/>
      <c r="AX73" s="19">
        <f>SUM(AW73*$D73*$E73*$F73*$G73*$AX$10)</f>
        <v>0</v>
      </c>
      <c r="AY73" s="19"/>
      <c r="AZ73" s="19">
        <f>SUM(AY73*$D73*$E73*$F73*$G73*$AZ$10)</f>
        <v>0</v>
      </c>
      <c r="BA73" s="19"/>
      <c r="BB73" s="19">
        <f>SUM(BA73*$D73*$E73*$F73*$G73*$BB$10)</f>
        <v>0</v>
      </c>
      <c r="BC73" s="19"/>
      <c r="BD73" s="19">
        <f>SUM(BC73*$D73*$E73*$F73*$G73*$BD$10)</f>
        <v>0</v>
      </c>
      <c r="BE73" s="19"/>
      <c r="BF73" s="19">
        <f>SUM(BE73*$D73*$E73*$F73*$G73*$BF$10)</f>
        <v>0</v>
      </c>
      <c r="BG73" s="19"/>
      <c r="BH73" s="19">
        <f>SUM(BG73*$D73*$E73*$F73*$G73*$BH$10)</f>
        <v>0</v>
      </c>
      <c r="BI73" s="19"/>
      <c r="BJ73" s="19">
        <f>BI73*$D73*$E73*$F73*$H73*$BJ$10</f>
        <v>0</v>
      </c>
      <c r="BK73" s="19"/>
      <c r="BL73" s="19">
        <f>BK73*$D73*$E73*$F73*$H73*$BL$10</f>
        <v>0</v>
      </c>
      <c r="BM73" s="90"/>
      <c r="BN73" s="19">
        <f>BM73*$D73*$E73*$F73*$H73*$BN$10</f>
        <v>0</v>
      </c>
      <c r="BO73" s="19"/>
      <c r="BP73" s="19">
        <f>BO73*$D73*$E73*$F73*$H73*$BP$10</f>
        <v>0</v>
      </c>
      <c r="BQ73" s="83"/>
      <c r="BR73" s="19">
        <f>BQ73*$D73*$E73*$F73*$H73*$BR$10</f>
        <v>0</v>
      </c>
      <c r="BS73" s="19"/>
      <c r="BT73" s="19">
        <f>BS73*$D73*$E73*$F73*$H73*$BT$10</f>
        <v>0</v>
      </c>
      <c r="BU73" s="19"/>
      <c r="BV73" s="19">
        <f>BU73*$D73*$E73*$F73*$H73*$BV$10</f>
        <v>0</v>
      </c>
      <c r="BW73" s="19"/>
      <c r="BX73" s="19">
        <f>BW73*$D73*$E73*$F73*$H73*$BX$10</f>
        <v>0</v>
      </c>
      <c r="BY73" s="19"/>
      <c r="BZ73" s="19">
        <f>BY73*$D73*$E73*$F73*$H73*$BZ$10</f>
        <v>0</v>
      </c>
      <c r="CA73" s="19"/>
      <c r="CB73" s="19">
        <f>CA73*$D73*$E73*$F73*$H73*$CB$10</f>
        <v>0</v>
      </c>
      <c r="CC73" s="19"/>
      <c r="CD73" s="19">
        <f>CC73*$D73*$E73*$F73*$H73*$CD$10</f>
        <v>0</v>
      </c>
      <c r="CE73" s="19"/>
      <c r="CF73" s="19">
        <f>CE73*$D73*$E73*$F73*$H73*$CF$10</f>
        <v>0</v>
      </c>
      <c r="CG73" s="19"/>
      <c r="CH73" s="19">
        <f>CG73*$D73*$E73*$F73*$H73*$CH$10</f>
        <v>0</v>
      </c>
      <c r="CI73" s="83"/>
      <c r="CJ73" s="19">
        <f>CI73*$D73*$E73*$F73*$H73*$CJ$10</f>
        <v>0</v>
      </c>
      <c r="CK73" s="19"/>
      <c r="CL73" s="19">
        <f>CK73*$D73*$E73*$F73*$H73*$CL$10</f>
        <v>0</v>
      </c>
      <c r="CM73" s="83"/>
      <c r="CN73" s="19">
        <f>CM73*$D73*$E73*$F73*$I73*$CN$10</f>
        <v>0</v>
      </c>
      <c r="CO73" s="19"/>
      <c r="CP73" s="19">
        <f>CO73*$D73*$E73*$F73*$J73*$CP$10</f>
        <v>0</v>
      </c>
      <c r="CQ73" s="19"/>
      <c r="CR73" s="19">
        <f>CQ73*D73*E73*F73</f>
        <v>0</v>
      </c>
      <c r="CS73" s="76">
        <f t="shared" si="281"/>
        <v>0</v>
      </c>
      <c r="CT73" s="76">
        <f t="shared" si="281"/>
        <v>0</v>
      </c>
    </row>
    <row r="74" spans="1:98" ht="30" x14ac:dyDescent="0.25">
      <c r="A74" s="74"/>
      <c r="B74" s="75">
        <v>44</v>
      </c>
      <c r="C74" s="15" t="s">
        <v>176</v>
      </c>
      <c r="D74" s="16">
        <v>11480</v>
      </c>
      <c r="E74" s="17">
        <v>3.18</v>
      </c>
      <c r="F74" s="30">
        <v>1</v>
      </c>
      <c r="G74" s="16">
        <v>1.4</v>
      </c>
      <c r="H74" s="16">
        <v>1.68</v>
      </c>
      <c r="I74" s="16">
        <v>2.23</v>
      </c>
      <c r="J74" s="18">
        <v>2.57</v>
      </c>
      <c r="K74" s="34"/>
      <c r="L74" s="19">
        <f>SUM(K74*$D74*$E74*$F74*$G74*$L$10)</f>
        <v>0</v>
      </c>
      <c r="M74" s="34"/>
      <c r="N74" s="19">
        <f t="shared" si="43"/>
        <v>0</v>
      </c>
      <c r="O74" s="34"/>
      <c r="P74" s="19">
        <f>SUM(O74*$D74*$E74*$F74*$G74*$P$10)</f>
        <v>0</v>
      </c>
      <c r="Q74" s="86"/>
      <c r="R74" s="19">
        <f>SUM(Q74*$D74*$E74*$F74*$G74*$R$10)</f>
        <v>0</v>
      </c>
      <c r="S74" s="34"/>
      <c r="T74" s="19">
        <f>SUM(S74*$D74*$E74*$F74*$G74*$T$10)</f>
        <v>0</v>
      </c>
      <c r="U74" s="19"/>
      <c r="V74" s="19">
        <f>SUM(U74*$D74*$E74*$F74*$G74*$V$10)</f>
        <v>0</v>
      </c>
      <c r="W74" s="20"/>
      <c r="X74" s="19">
        <f t="shared" si="44"/>
        <v>0</v>
      </c>
      <c r="Y74" s="34"/>
      <c r="Z74" s="19">
        <f>SUM(Y74*$D74*$E74*$F74*$G74*$Z$10)</f>
        <v>0</v>
      </c>
      <c r="AA74" s="34"/>
      <c r="AB74" s="19">
        <f>SUM(AA74*$D74*$E74*$F74*$G74*$AB$10)</f>
        <v>0</v>
      </c>
      <c r="AC74" s="34"/>
      <c r="AD74" s="19">
        <f>SUM(AC74*$D74*$E74*$F74*$G74*$AD$10)</f>
        <v>0</v>
      </c>
      <c r="AE74" s="34"/>
      <c r="AF74" s="19">
        <f>AE74*$D74*$E74*$F74*$H74*$AF$10</f>
        <v>0</v>
      </c>
      <c r="AG74" s="34"/>
      <c r="AH74" s="19">
        <f>AG74*$D74*$E74*$F74*$H74*$AH$10</f>
        <v>0</v>
      </c>
      <c r="AI74" s="20"/>
      <c r="AJ74" s="19">
        <f>SUM(AI74*$D74*$E74*$F74*$G74*$AJ$10)</f>
        <v>0</v>
      </c>
      <c r="AK74" s="34"/>
      <c r="AL74" s="19">
        <f>SUM(AK74*$D74*$E74*$F74*$G74*$AL$10)</f>
        <v>0</v>
      </c>
      <c r="AM74" s="34"/>
      <c r="AN74" s="19">
        <f>SUM(AM74*$D74*$E74*$F74*$G74*$AN$10)</f>
        <v>0</v>
      </c>
      <c r="AO74" s="34"/>
      <c r="AP74" s="19">
        <f>SUM(AO74*$D74*$E74*$F74*$G74*$AP$10)</f>
        <v>0</v>
      </c>
      <c r="AQ74" s="34"/>
      <c r="AR74" s="19">
        <f>SUM(AQ74*$D74*$E74*$F74*$G74*$AR$10)</f>
        <v>0</v>
      </c>
      <c r="AS74" s="34"/>
      <c r="AT74" s="19">
        <f>SUM(AS74*$D74*$E74*$F74*$G74*$AT$10)</f>
        <v>0</v>
      </c>
      <c r="AU74" s="34"/>
      <c r="AV74" s="19">
        <f>SUM(AU74*$D74*$E74*$F74*$G74*$AV$10)</f>
        <v>0</v>
      </c>
      <c r="AW74" s="34"/>
      <c r="AX74" s="19">
        <f>SUM(AW74*$D74*$E74*$F74*$G74*$AX$10)</f>
        <v>0</v>
      </c>
      <c r="AY74" s="34"/>
      <c r="AZ74" s="19">
        <f>SUM(AY74*$D74*$E74*$F74*$G74*$AZ$10)</f>
        <v>0</v>
      </c>
      <c r="BA74" s="34"/>
      <c r="BB74" s="19">
        <f>SUM(BA74*$D74*$E74*$F74*$G74*$BB$10)</f>
        <v>0</v>
      </c>
      <c r="BC74" s="34"/>
      <c r="BD74" s="19">
        <f>SUM(BC74*$D74*$E74*$F74*$G74*$BD$10)</f>
        <v>0</v>
      </c>
      <c r="BE74" s="34"/>
      <c r="BF74" s="19">
        <f>SUM(BE74*$D74*$E74*$F74*$G74*$BF$10)</f>
        <v>0</v>
      </c>
      <c r="BG74" s="34"/>
      <c r="BH74" s="19">
        <f>SUM(BG74*$D74*$E74*$F74*$G74*$BH$10)</f>
        <v>0</v>
      </c>
      <c r="BI74" s="34"/>
      <c r="BJ74" s="19">
        <f>BI74*$D74*$E74*$F74*$H74*$BJ$10</f>
        <v>0</v>
      </c>
      <c r="BK74" s="34"/>
      <c r="BL74" s="19">
        <f>BK74*$D74*$E74*$F74*$H74*$BL$10</f>
        <v>0</v>
      </c>
      <c r="BM74" s="91"/>
      <c r="BN74" s="19">
        <f>BM74*$D74*$E74*$F74*$H74*$BN$10</f>
        <v>0</v>
      </c>
      <c r="BO74" s="34"/>
      <c r="BP74" s="19">
        <f>BO74*$D74*$E74*$F74*$H74*$BP$10</f>
        <v>0</v>
      </c>
      <c r="BQ74" s="86"/>
      <c r="BR74" s="19">
        <f>BQ74*$D74*$E74*$F74*$H74*$BR$10</f>
        <v>0</v>
      </c>
      <c r="BS74" s="34"/>
      <c r="BT74" s="19">
        <f>BS74*$D74*$E74*$F74*$H74*$BT$10</f>
        <v>0</v>
      </c>
      <c r="BU74" s="34"/>
      <c r="BV74" s="19">
        <f>BU74*$D74*$E74*$F74*$H74*$BV$10</f>
        <v>0</v>
      </c>
      <c r="BW74" s="34"/>
      <c r="BX74" s="19">
        <f>BW74*$D74*$E74*$F74*$H74*$BX$10</f>
        <v>0</v>
      </c>
      <c r="BY74" s="34"/>
      <c r="BZ74" s="19">
        <f>BY74*$D74*$E74*$F74*$H74*$BZ$10</f>
        <v>0</v>
      </c>
      <c r="CA74" s="34"/>
      <c r="CB74" s="19">
        <f>CA74*$D74*$E74*$F74*$H74*$CB$10</f>
        <v>0</v>
      </c>
      <c r="CC74" s="34"/>
      <c r="CD74" s="19">
        <f>CC74*$D74*$E74*$F74*$H74*$CD$10</f>
        <v>0</v>
      </c>
      <c r="CE74" s="34"/>
      <c r="CF74" s="19">
        <f>CE74*$D74*$E74*$F74*$H74*$CF$10</f>
        <v>0</v>
      </c>
      <c r="CG74" s="34"/>
      <c r="CH74" s="19">
        <f>CG74*$D74*$E74*$F74*$H74*$CH$10</f>
        <v>0</v>
      </c>
      <c r="CI74" s="86"/>
      <c r="CJ74" s="19">
        <f>CI74*$D74*$E74*$F74*$H74*$CJ$10</f>
        <v>0</v>
      </c>
      <c r="CK74" s="34"/>
      <c r="CL74" s="19">
        <f>CK74*$D74*$E74*$F74*$H74*$CL$10</f>
        <v>0</v>
      </c>
      <c r="CM74" s="86"/>
      <c r="CN74" s="19">
        <f>CM74*$D74*$E74*$F74*$I74*$CN$10</f>
        <v>0</v>
      </c>
      <c r="CO74" s="34"/>
      <c r="CP74" s="19">
        <f>CO74*$D74*$E74*$F74*$J74*$CP$10</f>
        <v>0</v>
      </c>
      <c r="CQ74" s="19"/>
      <c r="CR74" s="19">
        <f>CQ74*D74*E74*F74</f>
        <v>0</v>
      </c>
      <c r="CS74" s="76">
        <f t="shared" si="281"/>
        <v>0</v>
      </c>
      <c r="CT74" s="76">
        <f t="shared" si="281"/>
        <v>0</v>
      </c>
    </row>
    <row r="75" spans="1:98" x14ac:dyDescent="0.25">
      <c r="A75" s="74"/>
      <c r="B75" s="75">
        <v>45</v>
      </c>
      <c r="C75" s="15" t="s">
        <v>177</v>
      </c>
      <c r="D75" s="16">
        <v>11480</v>
      </c>
      <c r="E75" s="17">
        <v>0.8</v>
      </c>
      <c r="F75" s="30">
        <v>1</v>
      </c>
      <c r="G75" s="16">
        <v>1.4</v>
      </c>
      <c r="H75" s="16">
        <v>1.68</v>
      </c>
      <c r="I75" s="16">
        <v>2.23</v>
      </c>
      <c r="J75" s="18">
        <v>2.57</v>
      </c>
      <c r="K75" s="34">
        <v>10</v>
      </c>
      <c r="L75" s="19">
        <f>SUM(K75*$D75*$E75*$F75*$G75*$L$10)</f>
        <v>128575.99999999999</v>
      </c>
      <c r="M75" s="34"/>
      <c r="N75" s="19">
        <f t="shared" si="43"/>
        <v>0</v>
      </c>
      <c r="O75" s="34"/>
      <c r="P75" s="19">
        <f>SUM(O75*$D75*$E75*$F75*$G75*$P$10)</f>
        <v>0</v>
      </c>
      <c r="Q75" s="86"/>
      <c r="R75" s="19">
        <f>SUM(Q75*$D75*$E75*$F75*$G75*$R$10)</f>
        <v>0</v>
      </c>
      <c r="S75" s="34"/>
      <c r="T75" s="19">
        <f>SUM(S75*$D75*$E75*$F75*$G75*$T$10)</f>
        <v>0</v>
      </c>
      <c r="U75" s="19"/>
      <c r="V75" s="19">
        <f>SUM(U75*$D75*$E75*$F75*$G75*$V$10)</f>
        <v>0</v>
      </c>
      <c r="W75" s="20"/>
      <c r="X75" s="19">
        <f t="shared" si="44"/>
        <v>0</v>
      </c>
      <c r="Y75" s="34">
        <v>5</v>
      </c>
      <c r="Z75" s="19">
        <f>SUM(Y75*$D75*$E75*$F75*$G75*$Z$10)</f>
        <v>64287.999999999993</v>
      </c>
      <c r="AA75" s="34"/>
      <c r="AB75" s="19">
        <f>SUM(AA75*$D75*$E75*$F75*$G75*$AB$10)</f>
        <v>0</v>
      </c>
      <c r="AC75" s="34">
        <v>20</v>
      </c>
      <c r="AD75" s="19">
        <f>SUM(AC75*$D75*$E75*$F75*$G75*$AD$10)</f>
        <v>257151.99999999997</v>
      </c>
      <c r="AE75" s="34"/>
      <c r="AF75" s="19">
        <f>AE75*$D75*$E75*$F75*$H75*$AF$10</f>
        <v>0</v>
      </c>
      <c r="AG75" s="87">
        <v>21</v>
      </c>
      <c r="AH75" s="19">
        <f>AG75*$D75*$E75*$F75*$H75*$AH$10</f>
        <v>324011.51999999996</v>
      </c>
      <c r="AI75" s="20">
        <v>11</v>
      </c>
      <c r="AJ75" s="19">
        <f>SUM(AI75*$D75*$E75*$F75*$G75*$AJ$10)</f>
        <v>141433.59999999998</v>
      </c>
      <c r="AK75" s="34"/>
      <c r="AL75" s="19">
        <f>SUM(AK75*$D75*$E75*$F75*$G75*$AL$10)</f>
        <v>0</v>
      </c>
      <c r="AM75" s="34"/>
      <c r="AN75" s="19">
        <f>SUM(AM75*$D75*$E75*$F75*$G75*$AN$10)</f>
        <v>0</v>
      </c>
      <c r="AO75" s="34"/>
      <c r="AP75" s="19">
        <f>SUM(AO75*$D75*$E75*$F75*$G75*$AP$10)</f>
        <v>0</v>
      </c>
      <c r="AQ75" s="34">
        <v>7</v>
      </c>
      <c r="AR75" s="19">
        <f>SUM(AQ75*$D75*$E75*$F75*$G75*$AR$10)</f>
        <v>90003.199999999997</v>
      </c>
      <c r="AS75" s="34"/>
      <c r="AT75" s="19">
        <f>SUM(AS75*$D75*$E75*$F75*$G75*$AT$10)</f>
        <v>0</v>
      </c>
      <c r="AU75" s="34"/>
      <c r="AV75" s="19">
        <f>SUM(AU75*$D75*$E75*$F75*$G75*$AV$10)</f>
        <v>0</v>
      </c>
      <c r="AW75" s="34">
        <v>7</v>
      </c>
      <c r="AX75" s="19">
        <f>SUM(AW75*$D75*$E75*$F75*$G75*$AX$10)</f>
        <v>90003.199999999997</v>
      </c>
      <c r="AY75" s="34">
        <v>8</v>
      </c>
      <c r="AZ75" s="19">
        <f>SUM(AY75*$D75*$E75*$F75*$G75*$AZ$10)</f>
        <v>102860.79999999999</v>
      </c>
      <c r="BA75" s="34"/>
      <c r="BB75" s="19">
        <f>SUM(BA75*$D75*$E75*$F75*$G75*$BB$10)</f>
        <v>0</v>
      </c>
      <c r="BC75" s="34"/>
      <c r="BD75" s="19">
        <f>SUM(BC75*$D75*$E75*$F75*$G75*$BD$10)</f>
        <v>0</v>
      </c>
      <c r="BE75" s="34"/>
      <c r="BF75" s="19">
        <f>SUM(BE75*$D75*$E75*$F75*$G75*$BF$10)</f>
        <v>0</v>
      </c>
      <c r="BG75" s="34">
        <v>12</v>
      </c>
      <c r="BH75" s="19">
        <f>SUM(BG75*$D75*$E75*$F75*$G75*$BH$10)</f>
        <v>154291.19999999998</v>
      </c>
      <c r="BI75" s="34"/>
      <c r="BJ75" s="19">
        <f>BI75*$D75*$E75*$F75*$H75*$BJ$10</f>
        <v>0</v>
      </c>
      <c r="BK75" s="87">
        <v>57</v>
      </c>
      <c r="BL75" s="19">
        <f>BK75*$D75*$E75*$F75*$H75*$BL$10</f>
        <v>879459.83999999997</v>
      </c>
      <c r="BM75" s="91"/>
      <c r="BN75" s="19">
        <f>BM75*$D75*$E75*$F75*$H75*$BN$10</f>
        <v>0</v>
      </c>
      <c r="BO75" s="34"/>
      <c r="BP75" s="19">
        <f>BO75*$D75*$E75*$F75*$H75*$BP$10</f>
        <v>0</v>
      </c>
      <c r="BQ75" s="89">
        <v>10</v>
      </c>
      <c r="BR75" s="19">
        <f>BQ75*$D75*$E75*$F75*$H75*$BR$10</f>
        <v>154291.19999999998</v>
      </c>
      <c r="BS75" s="87">
        <v>7</v>
      </c>
      <c r="BT75" s="19">
        <f>BS75*$D75*$E75*$F75*$H75*$BT$10</f>
        <v>108003.84</v>
      </c>
      <c r="BU75" s="34">
        <v>11</v>
      </c>
      <c r="BV75" s="19">
        <f>BU75*$D75*$E75*$F75*$H75*$BV$10</f>
        <v>169720.32000000001</v>
      </c>
      <c r="BW75" s="87">
        <v>2</v>
      </c>
      <c r="BX75" s="19">
        <f>BW75*$D75*$E75*$F75*$H75*$BX$10</f>
        <v>30858.239999999998</v>
      </c>
      <c r="BY75" s="87">
        <v>28</v>
      </c>
      <c r="BZ75" s="19">
        <f>BY75*$D75*$E75*$F75*$H75*$BZ$10</f>
        <v>432015.35999999999</v>
      </c>
      <c r="CA75" s="34"/>
      <c r="CB75" s="19">
        <f>CA75*$D75*$E75*$F75*$H75*$CB$10</f>
        <v>0</v>
      </c>
      <c r="CC75" s="34">
        <v>19</v>
      </c>
      <c r="CD75" s="19">
        <f>CC75*$D75*$E75*$F75*$H75*$CD$10</f>
        <v>293153.27999999997</v>
      </c>
      <c r="CE75" s="34">
        <v>10</v>
      </c>
      <c r="CF75" s="19">
        <f>CE75*$D75*$E75*$F75*$H75*$CF$10</f>
        <v>154291.19999999998</v>
      </c>
      <c r="CG75" s="34"/>
      <c r="CH75" s="19">
        <f>CG75*$D75*$E75*$F75*$H75*$CH$10</f>
        <v>0</v>
      </c>
      <c r="CI75" s="86">
        <v>8</v>
      </c>
      <c r="CJ75" s="19">
        <f>CI75*$D75*$E75*$F75*$H75*$CJ$10</f>
        <v>123432.95999999999</v>
      </c>
      <c r="CK75" s="34">
        <v>1</v>
      </c>
      <c r="CL75" s="19">
        <f>CK75*$D75*$E75*$F75*$H75*$CL$10</f>
        <v>15429.119999999999</v>
      </c>
      <c r="CM75" s="89">
        <v>10</v>
      </c>
      <c r="CN75" s="19">
        <f>CM75*$D75*$E75*$F75*$I75*$CN$10</f>
        <v>204803.20000000001</v>
      </c>
      <c r="CO75" s="87"/>
      <c r="CP75" s="19">
        <f>CO75*$D75*$E75*$F75*$J75*$CP$10</f>
        <v>0</v>
      </c>
      <c r="CQ75" s="19"/>
      <c r="CR75" s="19">
        <f>CQ75*D75*E75*F75</f>
        <v>0</v>
      </c>
      <c r="CS75" s="76">
        <f t="shared" si="281"/>
        <v>264</v>
      </c>
      <c r="CT75" s="76">
        <f t="shared" si="281"/>
        <v>3918078.0800000005</v>
      </c>
    </row>
    <row r="76" spans="1:98" x14ac:dyDescent="0.25">
      <c r="A76" s="74">
        <v>19</v>
      </c>
      <c r="B76" s="75"/>
      <c r="C76" s="12" t="s">
        <v>178</v>
      </c>
      <c r="D76" s="16">
        <v>11480</v>
      </c>
      <c r="E76" s="31">
        <v>3.01</v>
      </c>
      <c r="F76" s="14">
        <v>1</v>
      </c>
      <c r="G76" s="16">
        <v>1.4</v>
      </c>
      <c r="H76" s="16">
        <v>1.68</v>
      </c>
      <c r="I76" s="16">
        <v>2.23</v>
      </c>
      <c r="J76" s="18">
        <v>2.57</v>
      </c>
      <c r="K76" s="32">
        <f>SUM(K77:K94)</f>
        <v>0</v>
      </c>
      <c r="L76" s="32">
        <f>SUM(L77:L94)</f>
        <v>0</v>
      </c>
      <c r="M76" s="32">
        <f>SUM(M77:M94)</f>
        <v>0</v>
      </c>
      <c r="N76" s="32">
        <f t="shared" ref="N76:CH76" si="282">SUM(N77:N94)</f>
        <v>0</v>
      </c>
      <c r="O76" s="32">
        <f t="shared" si="282"/>
        <v>95</v>
      </c>
      <c r="P76" s="32">
        <f t="shared" si="282"/>
        <v>610736</v>
      </c>
      <c r="Q76" s="33">
        <f t="shared" si="282"/>
        <v>334</v>
      </c>
      <c r="R76" s="32">
        <f t="shared" si="282"/>
        <v>31777236.960000001</v>
      </c>
      <c r="S76" s="32">
        <f t="shared" si="282"/>
        <v>0</v>
      </c>
      <c r="T76" s="32">
        <f t="shared" si="282"/>
        <v>0</v>
      </c>
      <c r="U76" s="32">
        <f t="shared" si="282"/>
        <v>0</v>
      </c>
      <c r="V76" s="32">
        <f t="shared" si="282"/>
        <v>0</v>
      </c>
      <c r="W76" s="32">
        <f t="shared" si="282"/>
        <v>0</v>
      </c>
      <c r="X76" s="32">
        <f t="shared" si="282"/>
        <v>0</v>
      </c>
      <c r="Y76" s="32">
        <f t="shared" si="282"/>
        <v>0</v>
      </c>
      <c r="Z76" s="32">
        <f t="shared" si="282"/>
        <v>0</v>
      </c>
      <c r="AA76" s="32">
        <f t="shared" si="282"/>
        <v>0</v>
      </c>
      <c r="AB76" s="32">
        <f t="shared" si="282"/>
        <v>0</v>
      </c>
      <c r="AC76" s="32">
        <f>SUM(AC77:AC94)</f>
        <v>4</v>
      </c>
      <c r="AD76" s="32">
        <f>SUM(AD77:AD94)</f>
        <v>25715.199999999997</v>
      </c>
      <c r="AE76" s="32">
        <f t="shared" si="282"/>
        <v>210</v>
      </c>
      <c r="AF76" s="32">
        <f t="shared" si="282"/>
        <v>15485243.423999999</v>
      </c>
      <c r="AG76" s="32">
        <f t="shared" si="282"/>
        <v>0</v>
      </c>
      <c r="AH76" s="32">
        <f t="shared" si="282"/>
        <v>0</v>
      </c>
      <c r="AI76" s="32">
        <f t="shared" si="282"/>
        <v>0</v>
      </c>
      <c r="AJ76" s="32">
        <f t="shared" si="282"/>
        <v>0</v>
      </c>
      <c r="AK76" s="32">
        <f>SUM(AK77:AK94)</f>
        <v>0</v>
      </c>
      <c r="AL76" s="32">
        <f>SUM(AL77:AL94)</f>
        <v>0</v>
      </c>
      <c r="AM76" s="32">
        <f t="shared" si="282"/>
        <v>0</v>
      </c>
      <c r="AN76" s="32">
        <f t="shared" si="282"/>
        <v>0</v>
      </c>
      <c r="AO76" s="32">
        <f t="shared" si="282"/>
        <v>0</v>
      </c>
      <c r="AP76" s="32">
        <f t="shared" si="282"/>
        <v>0</v>
      </c>
      <c r="AQ76" s="32">
        <f t="shared" si="282"/>
        <v>0</v>
      </c>
      <c r="AR76" s="32">
        <f t="shared" si="282"/>
        <v>0</v>
      </c>
      <c r="AS76" s="32">
        <f t="shared" si="282"/>
        <v>0</v>
      </c>
      <c r="AT76" s="32">
        <f t="shared" si="282"/>
        <v>0</v>
      </c>
      <c r="AU76" s="32">
        <f t="shared" si="282"/>
        <v>3</v>
      </c>
      <c r="AV76" s="32">
        <f t="shared" si="282"/>
        <v>19286.399999999998</v>
      </c>
      <c r="AW76" s="32">
        <f t="shared" si="282"/>
        <v>0</v>
      </c>
      <c r="AX76" s="32">
        <f t="shared" si="282"/>
        <v>0</v>
      </c>
      <c r="AY76" s="32">
        <f t="shared" si="282"/>
        <v>2</v>
      </c>
      <c r="AZ76" s="32">
        <f t="shared" si="282"/>
        <v>12857.599999999999</v>
      </c>
      <c r="BA76" s="32">
        <f t="shared" si="282"/>
        <v>0</v>
      </c>
      <c r="BB76" s="32">
        <f t="shared" si="282"/>
        <v>0</v>
      </c>
      <c r="BC76" s="32">
        <f t="shared" si="282"/>
        <v>0</v>
      </c>
      <c r="BD76" s="32">
        <f t="shared" si="282"/>
        <v>0</v>
      </c>
      <c r="BE76" s="32">
        <f t="shared" si="282"/>
        <v>0</v>
      </c>
      <c r="BF76" s="32">
        <f t="shared" si="282"/>
        <v>0</v>
      </c>
      <c r="BG76" s="32">
        <f t="shared" si="282"/>
        <v>0</v>
      </c>
      <c r="BH76" s="32">
        <f t="shared" si="282"/>
        <v>0</v>
      </c>
      <c r="BI76" s="32">
        <f t="shared" si="282"/>
        <v>0</v>
      </c>
      <c r="BJ76" s="32">
        <f t="shared" si="282"/>
        <v>0</v>
      </c>
      <c r="BK76" s="32">
        <f>SUM(BK77:BK94)</f>
        <v>0</v>
      </c>
      <c r="BL76" s="32">
        <f>SUM(BL77:BL94)</f>
        <v>0</v>
      </c>
      <c r="BM76" s="32">
        <f>SUM(BM77:BM94)</f>
        <v>0</v>
      </c>
      <c r="BN76" s="32">
        <f>SUM(BN77:BN94)</f>
        <v>0</v>
      </c>
      <c r="BO76" s="32">
        <f t="shared" si="282"/>
        <v>0</v>
      </c>
      <c r="BP76" s="32">
        <f t="shared" si="282"/>
        <v>0</v>
      </c>
      <c r="BQ76" s="33">
        <f t="shared" si="282"/>
        <v>0</v>
      </c>
      <c r="BR76" s="32">
        <f t="shared" si="282"/>
        <v>0</v>
      </c>
      <c r="BS76" s="32">
        <f t="shared" si="282"/>
        <v>0</v>
      </c>
      <c r="BT76" s="32">
        <f t="shared" si="282"/>
        <v>0</v>
      </c>
      <c r="BU76" s="32">
        <f t="shared" si="282"/>
        <v>0</v>
      </c>
      <c r="BV76" s="32">
        <f t="shared" si="282"/>
        <v>0</v>
      </c>
      <c r="BW76" s="32">
        <f t="shared" si="282"/>
        <v>0</v>
      </c>
      <c r="BX76" s="32">
        <f t="shared" si="282"/>
        <v>0</v>
      </c>
      <c r="BY76" s="32">
        <f t="shared" si="282"/>
        <v>3</v>
      </c>
      <c r="BZ76" s="32">
        <f t="shared" si="282"/>
        <v>23143.68</v>
      </c>
      <c r="CA76" s="32">
        <f t="shared" si="282"/>
        <v>0</v>
      </c>
      <c r="CB76" s="32">
        <f t="shared" si="282"/>
        <v>0</v>
      </c>
      <c r="CC76" s="32">
        <f t="shared" si="282"/>
        <v>3</v>
      </c>
      <c r="CD76" s="32">
        <f t="shared" si="282"/>
        <v>23143.68</v>
      </c>
      <c r="CE76" s="32">
        <f t="shared" si="282"/>
        <v>0</v>
      </c>
      <c r="CF76" s="32">
        <f t="shared" si="282"/>
        <v>0</v>
      </c>
      <c r="CG76" s="32">
        <f t="shared" si="282"/>
        <v>0</v>
      </c>
      <c r="CH76" s="32">
        <f t="shared" si="282"/>
        <v>0</v>
      </c>
      <c r="CI76" s="33">
        <f t="shared" ref="CI76:CT76" si="283">SUM(CI77:CI94)</f>
        <v>0</v>
      </c>
      <c r="CJ76" s="32">
        <f t="shared" si="283"/>
        <v>0</v>
      </c>
      <c r="CK76" s="32">
        <f t="shared" si="283"/>
        <v>0</v>
      </c>
      <c r="CL76" s="32">
        <f t="shared" si="283"/>
        <v>0</v>
      </c>
      <c r="CM76" s="33">
        <v>0</v>
      </c>
      <c r="CN76" s="32">
        <f t="shared" si="283"/>
        <v>0</v>
      </c>
      <c r="CO76" s="32">
        <f t="shared" si="283"/>
        <v>0</v>
      </c>
      <c r="CP76" s="32">
        <f t="shared" si="283"/>
        <v>0</v>
      </c>
      <c r="CQ76" s="32">
        <f t="shared" si="283"/>
        <v>0</v>
      </c>
      <c r="CR76" s="32">
        <f t="shared" si="283"/>
        <v>0</v>
      </c>
      <c r="CS76" s="32">
        <f t="shared" si="283"/>
        <v>654</v>
      </c>
      <c r="CT76" s="32">
        <f t="shared" si="283"/>
        <v>47977362.944000006</v>
      </c>
    </row>
    <row r="77" spans="1:98" x14ac:dyDescent="0.25">
      <c r="A77" s="74"/>
      <c r="B77" s="75">
        <v>46</v>
      </c>
      <c r="C77" s="15" t="s">
        <v>179</v>
      </c>
      <c r="D77" s="16">
        <v>11480</v>
      </c>
      <c r="E77" s="17">
        <v>3.64</v>
      </c>
      <c r="F77" s="30">
        <v>1</v>
      </c>
      <c r="G77" s="16">
        <v>1.4</v>
      </c>
      <c r="H77" s="16">
        <v>1.68</v>
      </c>
      <c r="I77" s="16">
        <v>2.23</v>
      </c>
      <c r="J77" s="18">
        <v>2.57</v>
      </c>
      <c r="K77" s="19">
        <v>0</v>
      </c>
      <c r="L77" s="19">
        <f t="shared" ref="L77:L94" si="284">SUM(K77*$D77*$E77*$F77*$G77*$L$10)</f>
        <v>0</v>
      </c>
      <c r="M77" s="19">
        <v>0</v>
      </c>
      <c r="N77" s="19">
        <f t="shared" si="43"/>
        <v>0</v>
      </c>
      <c r="O77" s="19"/>
      <c r="P77" s="19">
        <f t="shared" ref="P77:P94" si="285">SUM(O77*$D77*$E77*$F77*$G77*$P$10)</f>
        <v>0</v>
      </c>
      <c r="Q77" s="83"/>
      <c r="R77" s="19">
        <f t="shared" ref="R77:R94" si="286">SUM(Q77*$D77*$E77*$F77*$G77*$R$10)</f>
        <v>0</v>
      </c>
      <c r="S77" s="19">
        <v>0</v>
      </c>
      <c r="T77" s="19">
        <f t="shared" ref="T77:T94" si="287">SUM(S77*$D77*$E77*$F77*$G77*$T$10)</f>
        <v>0</v>
      </c>
      <c r="U77" s="19"/>
      <c r="V77" s="19">
        <f t="shared" ref="V77:V94" si="288">SUM(U77*$D77*$E77*$F77*$G77*$V$10)</f>
        <v>0</v>
      </c>
      <c r="W77" s="20"/>
      <c r="X77" s="19">
        <f t="shared" si="44"/>
        <v>0</v>
      </c>
      <c r="Y77" s="19">
        <v>0</v>
      </c>
      <c r="Z77" s="19">
        <f t="shared" ref="Z77:Z94" si="289">SUM(Y77*$D77*$E77*$F77*$G77*$Z$10)</f>
        <v>0</v>
      </c>
      <c r="AA77" s="19">
        <v>0</v>
      </c>
      <c r="AB77" s="19">
        <f t="shared" ref="AB77:AB94" si="290">SUM(AA77*$D77*$E77*$F77*$G77*$AB$10)</f>
        <v>0</v>
      </c>
      <c r="AC77" s="19">
        <v>0</v>
      </c>
      <c r="AD77" s="19">
        <f t="shared" ref="AD77:AD94" si="291">SUM(AC77*$D77*$E77*$F77*$G77*$AD$10)</f>
        <v>0</v>
      </c>
      <c r="AE77" s="19">
        <v>0</v>
      </c>
      <c r="AF77" s="19">
        <f t="shared" ref="AF77:AF94" si="292">AE77*$D77*$E77*$F77*$H77*$AF$10</f>
        <v>0</v>
      </c>
      <c r="AG77" s="19">
        <v>0</v>
      </c>
      <c r="AH77" s="19">
        <f t="shared" ref="AH77:AH94" si="293">AG77*$D77*$E77*$F77*$H77*$AH$10</f>
        <v>0</v>
      </c>
      <c r="AI77" s="20"/>
      <c r="AJ77" s="19">
        <f t="shared" ref="AJ77:AJ94" si="294">SUM(AI77*$D77*$E77*$F77*$G77*$AJ$10)</f>
        <v>0</v>
      </c>
      <c r="AK77" s="19"/>
      <c r="AL77" s="19">
        <f t="shared" ref="AL77:AL94" si="295">SUM(AK77*$D77*$E77*$F77*$G77*$AL$10)</f>
        <v>0</v>
      </c>
      <c r="AM77" s="19">
        <v>0</v>
      </c>
      <c r="AN77" s="19">
        <f t="shared" ref="AN77:AN94" si="296">SUM(AM77*$D77*$E77*$F77*$G77*$AN$10)</f>
        <v>0</v>
      </c>
      <c r="AO77" s="19">
        <v>0</v>
      </c>
      <c r="AP77" s="19">
        <f t="shared" ref="AP77:AP94" si="297">SUM(AO77*$D77*$E77*$F77*$G77*$AP$10)</f>
        <v>0</v>
      </c>
      <c r="AQ77" s="19"/>
      <c r="AR77" s="19">
        <f t="shared" ref="AR77:AR94" si="298">SUM(AQ77*$D77*$E77*$F77*$G77*$AR$10)</f>
        <v>0</v>
      </c>
      <c r="AS77" s="19"/>
      <c r="AT77" s="19">
        <f t="shared" ref="AT77:AT94" si="299">SUM(AS77*$D77*$E77*$F77*$G77*$AT$10)</f>
        <v>0</v>
      </c>
      <c r="AU77" s="19"/>
      <c r="AV77" s="19">
        <f t="shared" ref="AV77:AV94" si="300">SUM(AU77*$D77*$E77*$F77*$G77*$AV$10)</f>
        <v>0</v>
      </c>
      <c r="AW77" s="19">
        <v>0</v>
      </c>
      <c r="AX77" s="19">
        <f t="shared" ref="AX77:AX94" si="301">SUM(AW77*$D77*$E77*$F77*$G77*$AX$10)</f>
        <v>0</v>
      </c>
      <c r="AY77" s="19">
        <v>0</v>
      </c>
      <c r="AZ77" s="19">
        <f t="shared" ref="AZ77:AZ94" si="302">SUM(AY77*$D77*$E77*$F77*$G77*$AZ$10)</f>
        <v>0</v>
      </c>
      <c r="BA77" s="19">
        <v>0</v>
      </c>
      <c r="BB77" s="19">
        <f t="shared" ref="BB77:BB94" si="303">SUM(BA77*$D77*$E77*$F77*$G77*$BB$10)</f>
        <v>0</v>
      </c>
      <c r="BC77" s="19">
        <v>0</v>
      </c>
      <c r="BD77" s="19">
        <f t="shared" ref="BD77:BD94" si="304">SUM(BC77*$D77*$E77*$F77*$G77*$BD$10)</f>
        <v>0</v>
      </c>
      <c r="BE77" s="19">
        <v>0</v>
      </c>
      <c r="BF77" s="19">
        <f t="shared" ref="BF77:BF94" si="305">SUM(BE77*$D77*$E77*$F77*$G77*$BF$10)</f>
        <v>0</v>
      </c>
      <c r="BG77" s="19"/>
      <c r="BH77" s="19">
        <f t="shared" ref="BH77:BH94" si="306">SUM(BG77*$D77*$E77*$F77*$G77*$BH$10)</f>
        <v>0</v>
      </c>
      <c r="BI77" s="19">
        <v>0</v>
      </c>
      <c r="BJ77" s="19">
        <f t="shared" ref="BJ77:BJ94" si="307">BI77*$D77*$E77*$F77*$H77*$BJ$10</f>
        <v>0</v>
      </c>
      <c r="BK77" s="19">
        <v>0</v>
      </c>
      <c r="BL77" s="19">
        <f t="shared" ref="BL77:BL94" si="308">BK77*$D77*$E77*$F77*$H77*$BL$10</f>
        <v>0</v>
      </c>
      <c r="BM77" s="90">
        <v>0</v>
      </c>
      <c r="BN77" s="19">
        <f t="shared" ref="BN77:BN94" si="309">BM77*$D77*$E77*$F77*$H77*$BN$10</f>
        <v>0</v>
      </c>
      <c r="BO77" s="19">
        <v>0</v>
      </c>
      <c r="BP77" s="19">
        <f t="shared" ref="BP77:BP94" si="310">BO77*$D77*$E77*$F77*$H77*$BP$10</f>
        <v>0</v>
      </c>
      <c r="BQ77" s="83">
        <v>0</v>
      </c>
      <c r="BR77" s="19">
        <f t="shared" ref="BR77:BR94" si="311">BQ77*$D77*$E77*$F77*$H77*$BR$10</f>
        <v>0</v>
      </c>
      <c r="BS77" s="19">
        <v>0</v>
      </c>
      <c r="BT77" s="19">
        <f t="shared" ref="BT77:BT94" si="312">BS77*$D77*$E77*$F77*$H77*$BT$10</f>
        <v>0</v>
      </c>
      <c r="BU77" s="19">
        <v>0</v>
      </c>
      <c r="BV77" s="19">
        <f t="shared" ref="BV77:BV94" si="313">BU77*$D77*$E77*$F77*$H77*$BV$10</f>
        <v>0</v>
      </c>
      <c r="BW77" s="19"/>
      <c r="BX77" s="19">
        <f t="shared" ref="BX77:BX94" si="314">BW77*$D77*$E77*$F77*$H77*$BX$10</f>
        <v>0</v>
      </c>
      <c r="BY77" s="19">
        <v>0</v>
      </c>
      <c r="BZ77" s="19">
        <f t="shared" ref="BZ77:BZ94" si="315">BY77*$D77*$E77*$F77*$H77*$BZ$10</f>
        <v>0</v>
      </c>
      <c r="CA77" s="19">
        <v>0</v>
      </c>
      <c r="CB77" s="19">
        <f t="shared" ref="CB77:CB94" si="316">CA77*$D77*$E77*$F77*$H77*$CB$10</f>
        <v>0</v>
      </c>
      <c r="CC77" s="19">
        <v>0</v>
      </c>
      <c r="CD77" s="19">
        <f t="shared" ref="CD77:CD94" si="317">CC77*$D77*$E77*$F77*$H77*$CD$10</f>
        <v>0</v>
      </c>
      <c r="CE77" s="19">
        <v>0</v>
      </c>
      <c r="CF77" s="19">
        <f t="shared" ref="CF77:CF94" si="318">CE77*$D77*$E77*$F77*$H77*$CF$10</f>
        <v>0</v>
      </c>
      <c r="CG77" s="19"/>
      <c r="CH77" s="19">
        <f t="shared" ref="CH77:CH94" si="319">CG77*$D77*$E77*$F77*$H77*$CH$10</f>
        <v>0</v>
      </c>
      <c r="CI77" s="83"/>
      <c r="CJ77" s="19">
        <f t="shared" ref="CJ77:CJ94" si="320">CI77*$D77*$E77*$F77*$H77*$CJ$10</f>
        <v>0</v>
      </c>
      <c r="CK77" s="19">
        <v>0</v>
      </c>
      <c r="CL77" s="19">
        <f t="shared" ref="CL77:CL94" si="321">CK77*$D77*$E77*$F77*$H77*$CL$10</f>
        <v>0</v>
      </c>
      <c r="CM77" s="83">
        <v>0</v>
      </c>
      <c r="CN77" s="19">
        <f t="shared" ref="CN77:CN94" si="322">CM77*$D77*$E77*$F77*$I77*$CN$10</f>
        <v>0</v>
      </c>
      <c r="CO77" s="19">
        <v>0</v>
      </c>
      <c r="CP77" s="19">
        <f t="shared" ref="CP77:CP94" si="323">CO77*$D77*$E77*$F77*$J77*$CP$10</f>
        <v>0</v>
      </c>
      <c r="CQ77" s="19"/>
      <c r="CR77" s="19">
        <f t="shared" ref="CR77:CR94" si="324">CQ77*D77*E77*F77</f>
        <v>0</v>
      </c>
      <c r="CS77" s="76">
        <f t="shared" ref="CS77:CT94" si="325">SUM(M77+K77+W77+O77+Q77+Y77+U77+S77+AA77+AE77+AC77+AG77+AI77+AM77+BI77+BO77+AK77+AW77+AY77+CA77+CC77+BY77+CE77+CG77+BS77+BU77+AO77+AQ77+AS77+AU77+BK77+BM77+BQ77+BA77+BC77+BE77+BG77+BW77+CI77+CK77+CM77+CO77+CQ77)</f>
        <v>0</v>
      </c>
      <c r="CT77" s="76">
        <f t="shared" si="325"/>
        <v>0</v>
      </c>
    </row>
    <row r="78" spans="1:98" x14ac:dyDescent="0.25">
      <c r="A78" s="74"/>
      <c r="B78" s="75">
        <v>47</v>
      </c>
      <c r="C78" s="15" t="s">
        <v>180</v>
      </c>
      <c r="D78" s="16">
        <v>11480</v>
      </c>
      <c r="E78" s="17">
        <v>4.0199999999999996</v>
      </c>
      <c r="F78" s="30">
        <v>1</v>
      </c>
      <c r="G78" s="16">
        <v>1.4</v>
      </c>
      <c r="H78" s="16">
        <v>1.68</v>
      </c>
      <c r="I78" s="16">
        <v>2.23</v>
      </c>
      <c r="J78" s="18">
        <v>2.57</v>
      </c>
      <c r="K78" s="19">
        <v>0</v>
      </c>
      <c r="L78" s="19">
        <f t="shared" si="284"/>
        <v>0</v>
      </c>
      <c r="M78" s="19">
        <v>0</v>
      </c>
      <c r="N78" s="19">
        <f t="shared" ref="N78:N141" si="326">SUM(M78*$D78*$E78*$F78*$G78*$N$10)</f>
        <v>0</v>
      </c>
      <c r="O78" s="19"/>
      <c r="P78" s="19">
        <f t="shared" si="285"/>
        <v>0</v>
      </c>
      <c r="Q78" s="83">
        <v>55</v>
      </c>
      <c r="R78" s="19">
        <f t="shared" si="286"/>
        <v>3553519.1999999993</v>
      </c>
      <c r="S78" s="19">
        <v>0</v>
      </c>
      <c r="T78" s="19">
        <f t="shared" si="287"/>
        <v>0</v>
      </c>
      <c r="U78" s="19"/>
      <c r="V78" s="19">
        <f t="shared" si="288"/>
        <v>0</v>
      </c>
      <c r="W78" s="20"/>
      <c r="X78" s="19">
        <f t="shared" ref="X78:X141" si="327">SUM(W78*$D78*$E78*$F78*$G78*$X$10)</f>
        <v>0</v>
      </c>
      <c r="Y78" s="19">
        <v>0</v>
      </c>
      <c r="Z78" s="19">
        <f t="shared" si="289"/>
        <v>0</v>
      </c>
      <c r="AA78" s="19">
        <v>0</v>
      </c>
      <c r="AB78" s="19">
        <f t="shared" si="290"/>
        <v>0</v>
      </c>
      <c r="AC78" s="19">
        <v>0</v>
      </c>
      <c r="AD78" s="19">
        <f t="shared" si="291"/>
        <v>0</v>
      </c>
      <c r="AE78" s="19">
        <v>0</v>
      </c>
      <c r="AF78" s="19">
        <f t="shared" si="292"/>
        <v>0</v>
      </c>
      <c r="AG78" s="19">
        <v>0</v>
      </c>
      <c r="AH78" s="19">
        <f t="shared" si="293"/>
        <v>0</v>
      </c>
      <c r="AI78" s="20"/>
      <c r="AJ78" s="19">
        <f t="shared" si="294"/>
        <v>0</v>
      </c>
      <c r="AK78" s="19"/>
      <c r="AL78" s="19">
        <f t="shared" si="295"/>
        <v>0</v>
      </c>
      <c r="AM78" s="19">
        <v>0</v>
      </c>
      <c r="AN78" s="19">
        <f t="shared" si="296"/>
        <v>0</v>
      </c>
      <c r="AO78" s="19">
        <v>0</v>
      </c>
      <c r="AP78" s="19">
        <f t="shared" si="297"/>
        <v>0</v>
      </c>
      <c r="AQ78" s="19"/>
      <c r="AR78" s="19">
        <f t="shared" si="298"/>
        <v>0</v>
      </c>
      <c r="AS78" s="19"/>
      <c r="AT78" s="19">
        <f t="shared" si="299"/>
        <v>0</v>
      </c>
      <c r="AU78" s="19"/>
      <c r="AV78" s="19">
        <f t="shared" si="300"/>
        <v>0</v>
      </c>
      <c r="AW78" s="19">
        <v>0</v>
      </c>
      <c r="AX78" s="19">
        <f t="shared" si="301"/>
        <v>0</v>
      </c>
      <c r="AY78" s="19">
        <v>0</v>
      </c>
      <c r="AZ78" s="19">
        <f t="shared" si="302"/>
        <v>0</v>
      </c>
      <c r="BA78" s="19">
        <v>0</v>
      </c>
      <c r="BB78" s="19">
        <f t="shared" si="303"/>
        <v>0</v>
      </c>
      <c r="BC78" s="19">
        <v>0</v>
      </c>
      <c r="BD78" s="19">
        <f t="shared" si="304"/>
        <v>0</v>
      </c>
      <c r="BE78" s="19">
        <v>0</v>
      </c>
      <c r="BF78" s="19">
        <f t="shared" si="305"/>
        <v>0</v>
      </c>
      <c r="BG78" s="19"/>
      <c r="BH78" s="19">
        <f t="shared" si="306"/>
        <v>0</v>
      </c>
      <c r="BI78" s="19">
        <v>0</v>
      </c>
      <c r="BJ78" s="19">
        <f t="shared" si="307"/>
        <v>0</v>
      </c>
      <c r="BK78" s="19">
        <v>0</v>
      </c>
      <c r="BL78" s="19">
        <f t="shared" si="308"/>
        <v>0</v>
      </c>
      <c r="BM78" s="90">
        <v>0</v>
      </c>
      <c r="BN78" s="19">
        <f t="shared" si="309"/>
        <v>0</v>
      </c>
      <c r="BO78" s="19">
        <v>0</v>
      </c>
      <c r="BP78" s="19">
        <f t="shared" si="310"/>
        <v>0</v>
      </c>
      <c r="BQ78" s="83">
        <v>0</v>
      </c>
      <c r="BR78" s="19">
        <f t="shared" si="311"/>
        <v>0</v>
      </c>
      <c r="BS78" s="19">
        <v>0</v>
      </c>
      <c r="BT78" s="19">
        <f t="shared" si="312"/>
        <v>0</v>
      </c>
      <c r="BU78" s="19">
        <v>0</v>
      </c>
      <c r="BV78" s="19">
        <f t="shared" si="313"/>
        <v>0</v>
      </c>
      <c r="BW78" s="19"/>
      <c r="BX78" s="19">
        <f t="shared" si="314"/>
        <v>0</v>
      </c>
      <c r="BY78" s="19">
        <v>0</v>
      </c>
      <c r="BZ78" s="19">
        <f t="shared" si="315"/>
        <v>0</v>
      </c>
      <c r="CA78" s="19">
        <v>0</v>
      </c>
      <c r="CB78" s="19">
        <f t="shared" si="316"/>
        <v>0</v>
      </c>
      <c r="CC78" s="19">
        <v>0</v>
      </c>
      <c r="CD78" s="19">
        <f t="shared" si="317"/>
        <v>0</v>
      </c>
      <c r="CE78" s="19">
        <v>0</v>
      </c>
      <c r="CF78" s="19">
        <f t="shared" si="318"/>
        <v>0</v>
      </c>
      <c r="CG78" s="19"/>
      <c r="CH78" s="19">
        <f t="shared" si="319"/>
        <v>0</v>
      </c>
      <c r="CI78" s="83"/>
      <c r="CJ78" s="19">
        <f t="shared" si="320"/>
        <v>0</v>
      </c>
      <c r="CK78" s="19">
        <v>0</v>
      </c>
      <c r="CL78" s="19">
        <f t="shared" si="321"/>
        <v>0</v>
      </c>
      <c r="CM78" s="83">
        <v>0</v>
      </c>
      <c r="CN78" s="19">
        <f t="shared" si="322"/>
        <v>0</v>
      </c>
      <c r="CO78" s="19">
        <v>0</v>
      </c>
      <c r="CP78" s="19">
        <f t="shared" si="323"/>
        <v>0</v>
      </c>
      <c r="CQ78" s="19"/>
      <c r="CR78" s="19">
        <f t="shared" si="324"/>
        <v>0</v>
      </c>
      <c r="CS78" s="76">
        <f t="shared" si="325"/>
        <v>55</v>
      </c>
      <c r="CT78" s="76">
        <f t="shared" si="325"/>
        <v>3553519.1999999993</v>
      </c>
    </row>
    <row r="79" spans="1:98" x14ac:dyDescent="0.25">
      <c r="A79" s="74"/>
      <c r="B79" s="75">
        <v>48</v>
      </c>
      <c r="C79" s="15" t="s">
        <v>181</v>
      </c>
      <c r="D79" s="16">
        <v>11480</v>
      </c>
      <c r="E79" s="17">
        <v>6.42</v>
      </c>
      <c r="F79" s="30">
        <v>1</v>
      </c>
      <c r="G79" s="16">
        <v>1.4</v>
      </c>
      <c r="H79" s="16">
        <v>1.68</v>
      </c>
      <c r="I79" s="16">
        <v>2.23</v>
      </c>
      <c r="J79" s="18">
        <v>2.57</v>
      </c>
      <c r="K79" s="19">
        <v>0</v>
      </c>
      <c r="L79" s="19">
        <f t="shared" si="284"/>
        <v>0</v>
      </c>
      <c r="M79" s="19">
        <v>0</v>
      </c>
      <c r="N79" s="19">
        <f t="shared" si="326"/>
        <v>0</v>
      </c>
      <c r="O79" s="19"/>
      <c r="P79" s="19">
        <f t="shared" si="285"/>
        <v>0</v>
      </c>
      <c r="Q79" s="83">
        <v>15</v>
      </c>
      <c r="R79" s="19">
        <f t="shared" si="286"/>
        <v>1547733.5999999999</v>
      </c>
      <c r="S79" s="19">
        <v>0</v>
      </c>
      <c r="T79" s="19">
        <f t="shared" si="287"/>
        <v>0</v>
      </c>
      <c r="U79" s="19"/>
      <c r="V79" s="19">
        <f t="shared" si="288"/>
        <v>0</v>
      </c>
      <c r="W79" s="20"/>
      <c r="X79" s="19">
        <f t="shared" si="327"/>
        <v>0</v>
      </c>
      <c r="Y79" s="19">
        <v>0</v>
      </c>
      <c r="Z79" s="19">
        <f t="shared" si="289"/>
        <v>0</v>
      </c>
      <c r="AA79" s="19">
        <v>0</v>
      </c>
      <c r="AB79" s="19">
        <f t="shared" si="290"/>
        <v>0</v>
      </c>
      <c r="AC79" s="19">
        <v>0</v>
      </c>
      <c r="AD79" s="19">
        <f t="shared" si="291"/>
        <v>0</v>
      </c>
      <c r="AE79" s="19">
        <v>0</v>
      </c>
      <c r="AF79" s="19">
        <f t="shared" si="292"/>
        <v>0</v>
      </c>
      <c r="AG79" s="19">
        <v>0</v>
      </c>
      <c r="AH79" s="19">
        <f t="shared" si="293"/>
        <v>0</v>
      </c>
      <c r="AI79" s="20"/>
      <c r="AJ79" s="19">
        <f t="shared" si="294"/>
        <v>0</v>
      </c>
      <c r="AK79" s="19"/>
      <c r="AL79" s="19">
        <f t="shared" si="295"/>
        <v>0</v>
      </c>
      <c r="AM79" s="19">
        <v>0</v>
      </c>
      <c r="AN79" s="19">
        <f t="shared" si="296"/>
        <v>0</v>
      </c>
      <c r="AO79" s="19">
        <v>0</v>
      </c>
      <c r="AP79" s="19">
        <f t="shared" si="297"/>
        <v>0</v>
      </c>
      <c r="AQ79" s="19"/>
      <c r="AR79" s="19">
        <f t="shared" si="298"/>
        <v>0</v>
      </c>
      <c r="AS79" s="19"/>
      <c r="AT79" s="19">
        <f t="shared" si="299"/>
        <v>0</v>
      </c>
      <c r="AU79" s="19"/>
      <c r="AV79" s="19">
        <f t="shared" si="300"/>
        <v>0</v>
      </c>
      <c r="AW79" s="19">
        <v>0</v>
      </c>
      <c r="AX79" s="19">
        <f t="shared" si="301"/>
        <v>0</v>
      </c>
      <c r="AY79" s="19">
        <v>0</v>
      </c>
      <c r="AZ79" s="19">
        <f t="shared" si="302"/>
        <v>0</v>
      </c>
      <c r="BA79" s="19">
        <v>0</v>
      </c>
      <c r="BB79" s="19">
        <f t="shared" si="303"/>
        <v>0</v>
      </c>
      <c r="BC79" s="19">
        <v>0</v>
      </c>
      <c r="BD79" s="19">
        <f t="shared" si="304"/>
        <v>0</v>
      </c>
      <c r="BE79" s="19">
        <v>0</v>
      </c>
      <c r="BF79" s="19">
        <f t="shared" si="305"/>
        <v>0</v>
      </c>
      <c r="BG79" s="19"/>
      <c r="BH79" s="19">
        <f t="shared" si="306"/>
        <v>0</v>
      </c>
      <c r="BI79" s="19">
        <v>0</v>
      </c>
      <c r="BJ79" s="19">
        <f t="shared" si="307"/>
        <v>0</v>
      </c>
      <c r="BK79" s="19">
        <v>0</v>
      </c>
      <c r="BL79" s="19">
        <f t="shared" si="308"/>
        <v>0</v>
      </c>
      <c r="BM79" s="90">
        <v>0</v>
      </c>
      <c r="BN79" s="19">
        <f t="shared" si="309"/>
        <v>0</v>
      </c>
      <c r="BO79" s="19">
        <v>0</v>
      </c>
      <c r="BP79" s="19">
        <f t="shared" si="310"/>
        <v>0</v>
      </c>
      <c r="BQ79" s="83">
        <v>0</v>
      </c>
      <c r="BR79" s="19">
        <f t="shared" si="311"/>
        <v>0</v>
      </c>
      <c r="BS79" s="19">
        <v>0</v>
      </c>
      <c r="BT79" s="19">
        <f t="shared" si="312"/>
        <v>0</v>
      </c>
      <c r="BU79" s="19">
        <v>0</v>
      </c>
      <c r="BV79" s="19">
        <f t="shared" si="313"/>
        <v>0</v>
      </c>
      <c r="BW79" s="19"/>
      <c r="BX79" s="19">
        <f t="shared" si="314"/>
        <v>0</v>
      </c>
      <c r="BY79" s="19">
        <v>0</v>
      </c>
      <c r="BZ79" s="19">
        <f t="shared" si="315"/>
        <v>0</v>
      </c>
      <c r="CA79" s="19">
        <v>0</v>
      </c>
      <c r="CB79" s="19">
        <f t="shared" si="316"/>
        <v>0</v>
      </c>
      <c r="CC79" s="19">
        <v>0</v>
      </c>
      <c r="CD79" s="19">
        <f t="shared" si="317"/>
        <v>0</v>
      </c>
      <c r="CE79" s="19">
        <v>0</v>
      </c>
      <c r="CF79" s="19">
        <f t="shared" si="318"/>
        <v>0</v>
      </c>
      <c r="CG79" s="19"/>
      <c r="CH79" s="19">
        <f t="shared" si="319"/>
        <v>0</v>
      </c>
      <c r="CI79" s="83"/>
      <c r="CJ79" s="19">
        <f t="shared" si="320"/>
        <v>0</v>
      </c>
      <c r="CK79" s="19">
        <v>0</v>
      </c>
      <c r="CL79" s="19">
        <f t="shared" si="321"/>
        <v>0</v>
      </c>
      <c r="CM79" s="83">
        <v>0</v>
      </c>
      <c r="CN79" s="19">
        <f t="shared" si="322"/>
        <v>0</v>
      </c>
      <c r="CO79" s="19">
        <v>0</v>
      </c>
      <c r="CP79" s="19">
        <f t="shared" si="323"/>
        <v>0</v>
      </c>
      <c r="CQ79" s="19"/>
      <c r="CR79" s="19">
        <f t="shared" si="324"/>
        <v>0</v>
      </c>
      <c r="CS79" s="76">
        <f t="shared" si="325"/>
        <v>15</v>
      </c>
      <c r="CT79" s="76">
        <f t="shared" si="325"/>
        <v>1547733.5999999999</v>
      </c>
    </row>
    <row r="80" spans="1:98" ht="30" x14ac:dyDescent="0.25">
      <c r="A80" s="74"/>
      <c r="B80" s="75">
        <v>49</v>
      </c>
      <c r="C80" s="22" t="s">
        <v>182</v>
      </c>
      <c r="D80" s="16">
        <v>11480</v>
      </c>
      <c r="E80" s="17">
        <v>2.35</v>
      </c>
      <c r="F80" s="30">
        <v>1</v>
      </c>
      <c r="G80" s="16">
        <v>1.4</v>
      </c>
      <c r="H80" s="16">
        <v>1.68</v>
      </c>
      <c r="I80" s="16">
        <v>2.23</v>
      </c>
      <c r="J80" s="18">
        <v>2.57</v>
      </c>
      <c r="K80" s="19"/>
      <c r="L80" s="19">
        <f t="shared" si="284"/>
        <v>0</v>
      </c>
      <c r="M80" s="19"/>
      <c r="N80" s="19">
        <f t="shared" si="326"/>
        <v>0</v>
      </c>
      <c r="O80" s="19"/>
      <c r="P80" s="19">
        <f t="shared" si="285"/>
        <v>0</v>
      </c>
      <c r="Q80" s="83"/>
      <c r="R80" s="19">
        <f t="shared" si="286"/>
        <v>0</v>
      </c>
      <c r="S80" s="19"/>
      <c r="T80" s="19">
        <f t="shared" si="287"/>
        <v>0</v>
      </c>
      <c r="U80" s="19"/>
      <c r="V80" s="19">
        <f t="shared" si="288"/>
        <v>0</v>
      </c>
      <c r="W80" s="20"/>
      <c r="X80" s="19">
        <f t="shared" si="327"/>
        <v>0</v>
      </c>
      <c r="Y80" s="19"/>
      <c r="Z80" s="19">
        <f t="shared" si="289"/>
        <v>0</v>
      </c>
      <c r="AA80" s="19"/>
      <c r="AB80" s="19">
        <f t="shared" si="290"/>
        <v>0</v>
      </c>
      <c r="AC80" s="19"/>
      <c r="AD80" s="19">
        <f t="shared" si="291"/>
        <v>0</v>
      </c>
      <c r="AE80" s="19"/>
      <c r="AF80" s="19">
        <f t="shared" si="292"/>
        <v>0</v>
      </c>
      <c r="AG80" s="19"/>
      <c r="AH80" s="19">
        <f t="shared" si="293"/>
        <v>0</v>
      </c>
      <c r="AI80" s="20"/>
      <c r="AJ80" s="19">
        <f t="shared" si="294"/>
        <v>0</v>
      </c>
      <c r="AK80" s="19"/>
      <c r="AL80" s="19">
        <f t="shared" si="295"/>
        <v>0</v>
      </c>
      <c r="AM80" s="19"/>
      <c r="AN80" s="19">
        <f t="shared" si="296"/>
        <v>0</v>
      </c>
      <c r="AO80" s="19"/>
      <c r="AP80" s="19">
        <f t="shared" si="297"/>
        <v>0</v>
      </c>
      <c r="AQ80" s="19"/>
      <c r="AR80" s="19">
        <f t="shared" si="298"/>
        <v>0</v>
      </c>
      <c r="AS80" s="19"/>
      <c r="AT80" s="19">
        <f t="shared" si="299"/>
        <v>0</v>
      </c>
      <c r="AU80" s="19"/>
      <c r="AV80" s="19">
        <f t="shared" si="300"/>
        <v>0</v>
      </c>
      <c r="AW80" s="19"/>
      <c r="AX80" s="19">
        <f t="shared" si="301"/>
        <v>0</v>
      </c>
      <c r="AY80" s="19"/>
      <c r="AZ80" s="19">
        <f t="shared" si="302"/>
        <v>0</v>
      </c>
      <c r="BA80" s="19"/>
      <c r="BB80" s="19">
        <f t="shared" si="303"/>
        <v>0</v>
      </c>
      <c r="BC80" s="19"/>
      <c r="BD80" s="19">
        <f t="shared" si="304"/>
        <v>0</v>
      </c>
      <c r="BE80" s="19"/>
      <c r="BF80" s="19">
        <f t="shared" si="305"/>
        <v>0</v>
      </c>
      <c r="BG80" s="19"/>
      <c r="BH80" s="19">
        <f t="shared" si="306"/>
        <v>0</v>
      </c>
      <c r="BI80" s="19"/>
      <c r="BJ80" s="19">
        <f t="shared" si="307"/>
        <v>0</v>
      </c>
      <c r="BK80" s="19"/>
      <c r="BL80" s="19">
        <f t="shared" si="308"/>
        <v>0</v>
      </c>
      <c r="BM80" s="90"/>
      <c r="BN80" s="19">
        <f t="shared" si="309"/>
        <v>0</v>
      </c>
      <c r="BO80" s="19"/>
      <c r="BP80" s="19">
        <f t="shared" si="310"/>
        <v>0</v>
      </c>
      <c r="BQ80" s="83"/>
      <c r="BR80" s="19">
        <f t="shared" si="311"/>
        <v>0</v>
      </c>
      <c r="BS80" s="19"/>
      <c r="BT80" s="19">
        <f t="shared" si="312"/>
        <v>0</v>
      </c>
      <c r="BU80" s="19"/>
      <c r="BV80" s="19">
        <f t="shared" si="313"/>
        <v>0</v>
      </c>
      <c r="BW80" s="19"/>
      <c r="BX80" s="19">
        <f t="shared" si="314"/>
        <v>0</v>
      </c>
      <c r="BY80" s="19"/>
      <c r="BZ80" s="19">
        <f t="shared" si="315"/>
        <v>0</v>
      </c>
      <c r="CA80" s="19"/>
      <c r="CB80" s="19">
        <f t="shared" si="316"/>
        <v>0</v>
      </c>
      <c r="CC80" s="19"/>
      <c r="CD80" s="19">
        <f t="shared" si="317"/>
        <v>0</v>
      </c>
      <c r="CE80" s="19"/>
      <c r="CF80" s="19">
        <f t="shared" si="318"/>
        <v>0</v>
      </c>
      <c r="CG80" s="19"/>
      <c r="CH80" s="19">
        <f t="shared" si="319"/>
        <v>0</v>
      </c>
      <c r="CI80" s="83"/>
      <c r="CJ80" s="19">
        <f t="shared" si="320"/>
        <v>0</v>
      </c>
      <c r="CK80" s="19"/>
      <c r="CL80" s="19">
        <f t="shared" si="321"/>
        <v>0</v>
      </c>
      <c r="CM80" s="83"/>
      <c r="CN80" s="19">
        <f t="shared" si="322"/>
        <v>0</v>
      </c>
      <c r="CO80" s="19"/>
      <c r="CP80" s="19">
        <f t="shared" si="323"/>
        <v>0</v>
      </c>
      <c r="CQ80" s="19"/>
      <c r="CR80" s="19">
        <f t="shared" si="324"/>
        <v>0</v>
      </c>
      <c r="CS80" s="76">
        <f t="shared" si="325"/>
        <v>0</v>
      </c>
      <c r="CT80" s="76">
        <f t="shared" si="325"/>
        <v>0</v>
      </c>
    </row>
    <row r="81" spans="1:98" ht="30" x14ac:dyDescent="0.25">
      <c r="A81" s="74"/>
      <c r="B81" s="75">
        <v>50</v>
      </c>
      <c r="C81" s="22" t="s">
        <v>183</v>
      </c>
      <c r="D81" s="16">
        <v>11480</v>
      </c>
      <c r="E81" s="17">
        <v>2.48</v>
      </c>
      <c r="F81" s="49">
        <v>1</v>
      </c>
      <c r="G81" s="16">
        <v>1.4</v>
      </c>
      <c r="H81" s="16">
        <v>1.68</v>
      </c>
      <c r="I81" s="16">
        <v>2.23</v>
      </c>
      <c r="J81" s="18">
        <v>2.57</v>
      </c>
      <c r="K81" s="19"/>
      <c r="L81" s="19">
        <f t="shared" si="284"/>
        <v>0</v>
      </c>
      <c r="M81" s="19"/>
      <c r="N81" s="19">
        <f t="shared" si="326"/>
        <v>0</v>
      </c>
      <c r="O81" s="19"/>
      <c r="P81" s="19">
        <f t="shared" si="285"/>
        <v>0</v>
      </c>
      <c r="Q81" s="83"/>
      <c r="R81" s="19">
        <f t="shared" si="286"/>
        <v>0</v>
      </c>
      <c r="S81" s="19"/>
      <c r="T81" s="19">
        <f t="shared" si="287"/>
        <v>0</v>
      </c>
      <c r="U81" s="19"/>
      <c r="V81" s="19">
        <f t="shared" si="288"/>
        <v>0</v>
      </c>
      <c r="W81" s="20"/>
      <c r="X81" s="19">
        <f t="shared" si="327"/>
        <v>0</v>
      </c>
      <c r="Y81" s="19"/>
      <c r="Z81" s="19">
        <f t="shared" si="289"/>
        <v>0</v>
      </c>
      <c r="AA81" s="19"/>
      <c r="AB81" s="19">
        <f t="shared" si="290"/>
        <v>0</v>
      </c>
      <c r="AC81" s="19"/>
      <c r="AD81" s="19">
        <f t="shared" si="291"/>
        <v>0</v>
      </c>
      <c r="AE81" s="19"/>
      <c r="AF81" s="19">
        <f t="shared" si="292"/>
        <v>0</v>
      </c>
      <c r="AG81" s="19"/>
      <c r="AH81" s="19">
        <f t="shared" si="293"/>
        <v>0</v>
      </c>
      <c r="AI81" s="20"/>
      <c r="AJ81" s="19">
        <f t="shared" si="294"/>
        <v>0</v>
      </c>
      <c r="AK81" s="19"/>
      <c r="AL81" s="19">
        <f t="shared" si="295"/>
        <v>0</v>
      </c>
      <c r="AM81" s="19"/>
      <c r="AN81" s="19">
        <f t="shared" si="296"/>
        <v>0</v>
      </c>
      <c r="AO81" s="19"/>
      <c r="AP81" s="19">
        <f t="shared" si="297"/>
        <v>0</v>
      </c>
      <c r="AQ81" s="19"/>
      <c r="AR81" s="19">
        <f t="shared" si="298"/>
        <v>0</v>
      </c>
      <c r="AS81" s="19"/>
      <c r="AT81" s="19">
        <f t="shared" si="299"/>
        <v>0</v>
      </c>
      <c r="AU81" s="19"/>
      <c r="AV81" s="19">
        <f t="shared" si="300"/>
        <v>0</v>
      </c>
      <c r="AW81" s="19"/>
      <c r="AX81" s="19">
        <f t="shared" si="301"/>
        <v>0</v>
      </c>
      <c r="AY81" s="19"/>
      <c r="AZ81" s="19">
        <f t="shared" si="302"/>
        <v>0</v>
      </c>
      <c r="BA81" s="19"/>
      <c r="BB81" s="19">
        <f t="shared" si="303"/>
        <v>0</v>
      </c>
      <c r="BC81" s="19"/>
      <c r="BD81" s="19">
        <f t="shared" si="304"/>
        <v>0</v>
      </c>
      <c r="BE81" s="19"/>
      <c r="BF81" s="19">
        <f t="shared" si="305"/>
        <v>0</v>
      </c>
      <c r="BG81" s="19"/>
      <c r="BH81" s="19">
        <f t="shared" si="306"/>
        <v>0</v>
      </c>
      <c r="BI81" s="19"/>
      <c r="BJ81" s="19">
        <f t="shared" si="307"/>
        <v>0</v>
      </c>
      <c r="BK81" s="19"/>
      <c r="BL81" s="19">
        <f t="shared" si="308"/>
        <v>0</v>
      </c>
      <c r="BM81" s="90"/>
      <c r="BN81" s="19">
        <f t="shared" si="309"/>
        <v>0</v>
      </c>
      <c r="BO81" s="19"/>
      <c r="BP81" s="19">
        <f t="shared" si="310"/>
        <v>0</v>
      </c>
      <c r="BQ81" s="83"/>
      <c r="BR81" s="19">
        <f t="shared" si="311"/>
        <v>0</v>
      </c>
      <c r="BS81" s="19"/>
      <c r="BT81" s="19">
        <f t="shared" si="312"/>
        <v>0</v>
      </c>
      <c r="BU81" s="19"/>
      <c r="BV81" s="19">
        <f t="shared" si="313"/>
        <v>0</v>
      </c>
      <c r="BW81" s="19"/>
      <c r="BX81" s="19">
        <f t="shared" si="314"/>
        <v>0</v>
      </c>
      <c r="BY81" s="19"/>
      <c r="BZ81" s="19">
        <f t="shared" si="315"/>
        <v>0</v>
      </c>
      <c r="CA81" s="19"/>
      <c r="CB81" s="19">
        <f t="shared" si="316"/>
        <v>0</v>
      </c>
      <c r="CC81" s="19"/>
      <c r="CD81" s="19">
        <f t="shared" si="317"/>
        <v>0</v>
      </c>
      <c r="CE81" s="19"/>
      <c r="CF81" s="19">
        <f t="shared" si="318"/>
        <v>0</v>
      </c>
      <c r="CG81" s="19"/>
      <c r="CH81" s="19">
        <f t="shared" si="319"/>
        <v>0</v>
      </c>
      <c r="CI81" s="83"/>
      <c r="CJ81" s="19">
        <f t="shared" si="320"/>
        <v>0</v>
      </c>
      <c r="CK81" s="19"/>
      <c r="CL81" s="19">
        <f t="shared" si="321"/>
        <v>0</v>
      </c>
      <c r="CM81" s="83"/>
      <c r="CN81" s="19">
        <f t="shared" si="322"/>
        <v>0</v>
      </c>
      <c r="CO81" s="19"/>
      <c r="CP81" s="19">
        <f t="shared" si="323"/>
        <v>0</v>
      </c>
      <c r="CQ81" s="19"/>
      <c r="CR81" s="19">
        <f t="shared" si="324"/>
        <v>0</v>
      </c>
      <c r="CS81" s="76">
        <f t="shared" si="325"/>
        <v>0</v>
      </c>
      <c r="CT81" s="76">
        <f t="shared" si="325"/>
        <v>0</v>
      </c>
    </row>
    <row r="82" spans="1:98" ht="45.75" customHeight="1" x14ac:dyDescent="0.25">
      <c r="A82" s="74"/>
      <c r="B82" s="75">
        <v>51</v>
      </c>
      <c r="C82" s="22" t="s">
        <v>184</v>
      </c>
      <c r="D82" s="16">
        <v>11480</v>
      </c>
      <c r="E82" s="17">
        <v>0.4</v>
      </c>
      <c r="F82" s="30">
        <v>1</v>
      </c>
      <c r="G82" s="16">
        <v>1.4</v>
      </c>
      <c r="H82" s="16">
        <v>1.68</v>
      </c>
      <c r="I82" s="16">
        <v>2.23</v>
      </c>
      <c r="J82" s="18">
        <v>2.57</v>
      </c>
      <c r="K82" s="19"/>
      <c r="L82" s="19">
        <f t="shared" si="284"/>
        <v>0</v>
      </c>
      <c r="M82" s="19"/>
      <c r="N82" s="19">
        <f t="shared" si="326"/>
        <v>0</v>
      </c>
      <c r="O82" s="19">
        <v>95</v>
      </c>
      <c r="P82" s="19">
        <f t="shared" si="285"/>
        <v>610736</v>
      </c>
      <c r="Q82" s="83"/>
      <c r="R82" s="19">
        <f t="shared" si="286"/>
        <v>0</v>
      </c>
      <c r="S82" s="19"/>
      <c r="T82" s="19">
        <f t="shared" si="287"/>
        <v>0</v>
      </c>
      <c r="U82" s="19"/>
      <c r="V82" s="19">
        <f t="shared" si="288"/>
        <v>0</v>
      </c>
      <c r="W82" s="20"/>
      <c r="X82" s="19">
        <f t="shared" si="327"/>
        <v>0</v>
      </c>
      <c r="Y82" s="19"/>
      <c r="Z82" s="19">
        <f t="shared" si="289"/>
        <v>0</v>
      </c>
      <c r="AA82" s="19"/>
      <c r="AB82" s="19">
        <f t="shared" si="290"/>
        <v>0</v>
      </c>
      <c r="AC82" s="19">
        <v>4</v>
      </c>
      <c r="AD82" s="19">
        <f t="shared" si="291"/>
        <v>25715.199999999997</v>
      </c>
      <c r="AE82" s="19">
        <v>5</v>
      </c>
      <c r="AF82" s="19">
        <f t="shared" si="292"/>
        <v>38572.799999999996</v>
      </c>
      <c r="AG82" s="19"/>
      <c r="AH82" s="19">
        <f t="shared" si="293"/>
        <v>0</v>
      </c>
      <c r="AI82" s="20"/>
      <c r="AJ82" s="19">
        <f t="shared" si="294"/>
        <v>0</v>
      </c>
      <c r="AK82" s="19"/>
      <c r="AL82" s="19">
        <f t="shared" si="295"/>
        <v>0</v>
      </c>
      <c r="AM82" s="19"/>
      <c r="AN82" s="19">
        <f t="shared" si="296"/>
        <v>0</v>
      </c>
      <c r="AO82" s="19"/>
      <c r="AP82" s="19">
        <f t="shared" si="297"/>
        <v>0</v>
      </c>
      <c r="AQ82" s="19"/>
      <c r="AR82" s="19">
        <f t="shared" si="298"/>
        <v>0</v>
      </c>
      <c r="AS82" s="19"/>
      <c r="AT82" s="19">
        <f t="shared" si="299"/>
        <v>0</v>
      </c>
      <c r="AU82" s="19">
        <v>3</v>
      </c>
      <c r="AV82" s="19">
        <f t="shared" si="300"/>
        <v>19286.399999999998</v>
      </c>
      <c r="AW82" s="19"/>
      <c r="AX82" s="19">
        <f t="shared" si="301"/>
        <v>0</v>
      </c>
      <c r="AY82" s="19">
        <v>2</v>
      </c>
      <c r="AZ82" s="19">
        <f t="shared" si="302"/>
        <v>12857.599999999999</v>
      </c>
      <c r="BA82" s="19"/>
      <c r="BB82" s="19">
        <f t="shared" si="303"/>
        <v>0</v>
      </c>
      <c r="BC82" s="19"/>
      <c r="BD82" s="19">
        <f t="shared" si="304"/>
        <v>0</v>
      </c>
      <c r="BE82" s="19"/>
      <c r="BF82" s="19">
        <f t="shared" si="305"/>
        <v>0</v>
      </c>
      <c r="BG82" s="19"/>
      <c r="BH82" s="19">
        <f t="shared" si="306"/>
        <v>0</v>
      </c>
      <c r="BI82" s="19"/>
      <c r="BJ82" s="19">
        <f t="shared" si="307"/>
        <v>0</v>
      </c>
      <c r="BK82" s="19"/>
      <c r="BL82" s="19">
        <f t="shared" si="308"/>
        <v>0</v>
      </c>
      <c r="BM82" s="90"/>
      <c r="BN82" s="19">
        <f t="shared" si="309"/>
        <v>0</v>
      </c>
      <c r="BO82" s="84"/>
      <c r="BP82" s="19">
        <f t="shared" si="310"/>
        <v>0</v>
      </c>
      <c r="BQ82" s="83"/>
      <c r="BR82" s="19">
        <f t="shared" si="311"/>
        <v>0</v>
      </c>
      <c r="BS82" s="19"/>
      <c r="BT82" s="19">
        <f t="shared" si="312"/>
        <v>0</v>
      </c>
      <c r="BU82" s="19"/>
      <c r="BV82" s="19">
        <f t="shared" si="313"/>
        <v>0</v>
      </c>
      <c r="BW82" s="84"/>
      <c r="BX82" s="19">
        <f t="shared" si="314"/>
        <v>0</v>
      </c>
      <c r="BY82" s="84">
        <v>3</v>
      </c>
      <c r="BZ82" s="19">
        <f t="shared" si="315"/>
        <v>23143.68</v>
      </c>
      <c r="CA82" s="19"/>
      <c r="CB82" s="19">
        <f t="shared" si="316"/>
        <v>0</v>
      </c>
      <c r="CC82" s="19">
        <v>3</v>
      </c>
      <c r="CD82" s="19">
        <f t="shared" si="317"/>
        <v>23143.68</v>
      </c>
      <c r="CE82" s="19"/>
      <c r="CF82" s="19">
        <f t="shared" si="318"/>
        <v>0</v>
      </c>
      <c r="CG82" s="19"/>
      <c r="CH82" s="19">
        <f t="shared" si="319"/>
        <v>0</v>
      </c>
      <c r="CI82" s="83"/>
      <c r="CJ82" s="19">
        <f t="shared" si="320"/>
        <v>0</v>
      </c>
      <c r="CK82" s="19"/>
      <c r="CL82" s="19">
        <f t="shared" si="321"/>
        <v>0</v>
      </c>
      <c r="CM82" s="83"/>
      <c r="CN82" s="19">
        <f t="shared" si="322"/>
        <v>0</v>
      </c>
      <c r="CO82" s="84"/>
      <c r="CP82" s="19">
        <f t="shared" si="323"/>
        <v>0</v>
      </c>
      <c r="CQ82" s="19"/>
      <c r="CR82" s="19">
        <f t="shared" si="324"/>
        <v>0</v>
      </c>
      <c r="CS82" s="76">
        <f t="shared" si="325"/>
        <v>115</v>
      </c>
      <c r="CT82" s="76">
        <f t="shared" si="325"/>
        <v>753455.3600000001</v>
      </c>
    </row>
    <row r="83" spans="1:98" ht="30" x14ac:dyDescent="0.25">
      <c r="A83" s="74"/>
      <c r="B83" s="75">
        <v>52</v>
      </c>
      <c r="C83" s="15" t="s">
        <v>185</v>
      </c>
      <c r="D83" s="16">
        <v>11480</v>
      </c>
      <c r="E83" s="17">
        <v>7.77</v>
      </c>
      <c r="F83" s="30">
        <v>1</v>
      </c>
      <c r="G83" s="16">
        <v>1.4</v>
      </c>
      <c r="H83" s="16">
        <v>1.68</v>
      </c>
      <c r="I83" s="16">
        <v>2.23</v>
      </c>
      <c r="J83" s="18">
        <v>2.57</v>
      </c>
      <c r="K83" s="19">
        <v>0</v>
      </c>
      <c r="L83" s="19">
        <f t="shared" si="284"/>
        <v>0</v>
      </c>
      <c r="M83" s="19">
        <v>0</v>
      </c>
      <c r="N83" s="19">
        <f t="shared" si="326"/>
        <v>0</v>
      </c>
      <c r="O83" s="19"/>
      <c r="P83" s="19">
        <f t="shared" si="285"/>
        <v>0</v>
      </c>
      <c r="Q83" s="83">
        <v>0</v>
      </c>
      <c r="R83" s="19">
        <f t="shared" si="286"/>
        <v>0</v>
      </c>
      <c r="S83" s="19">
        <v>0</v>
      </c>
      <c r="T83" s="19">
        <f t="shared" si="287"/>
        <v>0</v>
      </c>
      <c r="U83" s="19"/>
      <c r="V83" s="19">
        <f t="shared" si="288"/>
        <v>0</v>
      </c>
      <c r="W83" s="20"/>
      <c r="X83" s="19">
        <f t="shared" si="327"/>
        <v>0</v>
      </c>
      <c r="Y83" s="19">
        <v>0</v>
      </c>
      <c r="Z83" s="19">
        <f t="shared" si="289"/>
        <v>0</v>
      </c>
      <c r="AA83" s="19">
        <v>0</v>
      </c>
      <c r="AB83" s="19">
        <f t="shared" si="290"/>
        <v>0</v>
      </c>
      <c r="AC83" s="19">
        <v>0</v>
      </c>
      <c r="AD83" s="19">
        <f t="shared" si="291"/>
        <v>0</v>
      </c>
      <c r="AE83" s="19">
        <v>0</v>
      </c>
      <c r="AF83" s="19">
        <f t="shared" si="292"/>
        <v>0</v>
      </c>
      <c r="AG83" s="19">
        <v>0</v>
      </c>
      <c r="AH83" s="19">
        <f t="shared" si="293"/>
        <v>0</v>
      </c>
      <c r="AI83" s="20"/>
      <c r="AJ83" s="19">
        <f t="shared" si="294"/>
        <v>0</v>
      </c>
      <c r="AK83" s="19"/>
      <c r="AL83" s="19">
        <f t="shared" si="295"/>
        <v>0</v>
      </c>
      <c r="AM83" s="19">
        <v>0</v>
      </c>
      <c r="AN83" s="19">
        <f t="shared" si="296"/>
        <v>0</v>
      </c>
      <c r="AO83" s="19">
        <v>0</v>
      </c>
      <c r="AP83" s="19">
        <f t="shared" si="297"/>
        <v>0</v>
      </c>
      <c r="AQ83" s="19"/>
      <c r="AR83" s="19">
        <f t="shared" si="298"/>
        <v>0</v>
      </c>
      <c r="AS83" s="19"/>
      <c r="AT83" s="19">
        <f t="shared" si="299"/>
        <v>0</v>
      </c>
      <c r="AU83" s="19"/>
      <c r="AV83" s="19">
        <f t="shared" si="300"/>
        <v>0</v>
      </c>
      <c r="AW83" s="19">
        <v>0</v>
      </c>
      <c r="AX83" s="19">
        <f t="shared" si="301"/>
        <v>0</v>
      </c>
      <c r="AY83" s="19">
        <v>0</v>
      </c>
      <c r="AZ83" s="19">
        <f t="shared" si="302"/>
        <v>0</v>
      </c>
      <c r="BA83" s="19">
        <v>0</v>
      </c>
      <c r="BB83" s="19">
        <f t="shared" si="303"/>
        <v>0</v>
      </c>
      <c r="BC83" s="19">
        <v>0</v>
      </c>
      <c r="BD83" s="19">
        <f t="shared" si="304"/>
        <v>0</v>
      </c>
      <c r="BE83" s="19">
        <v>0</v>
      </c>
      <c r="BF83" s="19">
        <f t="shared" si="305"/>
        <v>0</v>
      </c>
      <c r="BG83" s="19"/>
      <c r="BH83" s="19">
        <f t="shared" si="306"/>
        <v>0</v>
      </c>
      <c r="BI83" s="19">
        <v>0</v>
      </c>
      <c r="BJ83" s="19">
        <f t="shared" si="307"/>
        <v>0</v>
      </c>
      <c r="BK83" s="19">
        <v>0</v>
      </c>
      <c r="BL83" s="19">
        <f t="shared" si="308"/>
        <v>0</v>
      </c>
      <c r="BM83" s="90">
        <v>0</v>
      </c>
      <c r="BN83" s="19">
        <f t="shared" si="309"/>
        <v>0</v>
      </c>
      <c r="BO83" s="19">
        <v>0</v>
      </c>
      <c r="BP83" s="19">
        <f t="shared" si="310"/>
        <v>0</v>
      </c>
      <c r="BQ83" s="83">
        <v>0</v>
      </c>
      <c r="BR83" s="19">
        <f t="shared" si="311"/>
        <v>0</v>
      </c>
      <c r="BS83" s="19">
        <v>0</v>
      </c>
      <c r="BT83" s="19">
        <f t="shared" si="312"/>
        <v>0</v>
      </c>
      <c r="BU83" s="19">
        <v>0</v>
      </c>
      <c r="BV83" s="19">
        <f t="shared" si="313"/>
        <v>0</v>
      </c>
      <c r="BW83" s="19"/>
      <c r="BX83" s="19">
        <f t="shared" si="314"/>
        <v>0</v>
      </c>
      <c r="BY83" s="19">
        <v>0</v>
      </c>
      <c r="BZ83" s="19">
        <f t="shared" si="315"/>
        <v>0</v>
      </c>
      <c r="CA83" s="19">
        <v>0</v>
      </c>
      <c r="CB83" s="19">
        <f t="shared" si="316"/>
        <v>0</v>
      </c>
      <c r="CC83" s="19">
        <v>0</v>
      </c>
      <c r="CD83" s="19">
        <f t="shared" si="317"/>
        <v>0</v>
      </c>
      <c r="CE83" s="19">
        <v>0</v>
      </c>
      <c r="CF83" s="19">
        <f t="shared" si="318"/>
        <v>0</v>
      </c>
      <c r="CG83" s="19"/>
      <c r="CH83" s="19">
        <f t="shared" si="319"/>
        <v>0</v>
      </c>
      <c r="CI83" s="83"/>
      <c r="CJ83" s="19">
        <f t="shared" si="320"/>
        <v>0</v>
      </c>
      <c r="CK83" s="19">
        <v>0</v>
      </c>
      <c r="CL83" s="19">
        <f t="shared" si="321"/>
        <v>0</v>
      </c>
      <c r="CM83" s="83">
        <v>0</v>
      </c>
      <c r="CN83" s="19">
        <f t="shared" si="322"/>
        <v>0</v>
      </c>
      <c r="CO83" s="19">
        <v>0</v>
      </c>
      <c r="CP83" s="19">
        <f t="shared" si="323"/>
        <v>0</v>
      </c>
      <c r="CQ83" s="19"/>
      <c r="CR83" s="19">
        <f t="shared" si="324"/>
        <v>0</v>
      </c>
      <c r="CS83" s="76">
        <f t="shared" si="325"/>
        <v>0</v>
      </c>
      <c r="CT83" s="76">
        <f t="shared" si="325"/>
        <v>0</v>
      </c>
    </row>
    <row r="84" spans="1:98" ht="45" x14ac:dyDescent="0.25">
      <c r="A84" s="74"/>
      <c r="B84" s="75">
        <v>53</v>
      </c>
      <c r="C84" s="15" t="s">
        <v>186</v>
      </c>
      <c r="D84" s="16">
        <v>11480</v>
      </c>
      <c r="E84" s="17">
        <v>6.3</v>
      </c>
      <c r="F84" s="30">
        <v>1</v>
      </c>
      <c r="G84" s="16">
        <v>1.4</v>
      </c>
      <c r="H84" s="16">
        <v>1.68</v>
      </c>
      <c r="I84" s="16">
        <v>2.23</v>
      </c>
      <c r="J84" s="18">
        <v>2.57</v>
      </c>
      <c r="K84" s="19">
        <v>0</v>
      </c>
      <c r="L84" s="19">
        <f t="shared" si="284"/>
        <v>0</v>
      </c>
      <c r="M84" s="19">
        <v>0</v>
      </c>
      <c r="N84" s="19">
        <f t="shared" si="326"/>
        <v>0</v>
      </c>
      <c r="O84" s="19"/>
      <c r="P84" s="19">
        <f t="shared" si="285"/>
        <v>0</v>
      </c>
      <c r="Q84" s="83">
        <v>0</v>
      </c>
      <c r="R84" s="19">
        <f t="shared" si="286"/>
        <v>0</v>
      </c>
      <c r="S84" s="19">
        <v>0</v>
      </c>
      <c r="T84" s="19">
        <f t="shared" si="287"/>
        <v>0</v>
      </c>
      <c r="U84" s="19"/>
      <c r="V84" s="19">
        <f t="shared" si="288"/>
        <v>0</v>
      </c>
      <c r="W84" s="20"/>
      <c r="X84" s="19">
        <f t="shared" si="327"/>
        <v>0</v>
      </c>
      <c r="Y84" s="19">
        <v>0</v>
      </c>
      <c r="Z84" s="19">
        <f t="shared" si="289"/>
        <v>0</v>
      </c>
      <c r="AA84" s="19">
        <v>0</v>
      </c>
      <c r="AB84" s="19">
        <f t="shared" si="290"/>
        <v>0</v>
      </c>
      <c r="AC84" s="19">
        <v>0</v>
      </c>
      <c r="AD84" s="19">
        <f t="shared" si="291"/>
        <v>0</v>
      </c>
      <c r="AE84" s="19">
        <v>4</v>
      </c>
      <c r="AF84" s="19">
        <f t="shared" si="292"/>
        <v>486017.27999999997</v>
      </c>
      <c r="AG84" s="19">
        <v>0</v>
      </c>
      <c r="AH84" s="19">
        <f t="shared" si="293"/>
        <v>0</v>
      </c>
      <c r="AI84" s="20"/>
      <c r="AJ84" s="19">
        <f t="shared" si="294"/>
        <v>0</v>
      </c>
      <c r="AK84" s="19"/>
      <c r="AL84" s="19">
        <f t="shared" si="295"/>
        <v>0</v>
      </c>
      <c r="AM84" s="19">
        <v>0</v>
      </c>
      <c r="AN84" s="19">
        <f t="shared" si="296"/>
        <v>0</v>
      </c>
      <c r="AO84" s="19">
        <v>0</v>
      </c>
      <c r="AP84" s="19">
        <f t="shared" si="297"/>
        <v>0</v>
      </c>
      <c r="AQ84" s="19"/>
      <c r="AR84" s="19">
        <f t="shared" si="298"/>
        <v>0</v>
      </c>
      <c r="AS84" s="19"/>
      <c r="AT84" s="19">
        <f t="shared" si="299"/>
        <v>0</v>
      </c>
      <c r="AU84" s="19"/>
      <c r="AV84" s="19">
        <f t="shared" si="300"/>
        <v>0</v>
      </c>
      <c r="AW84" s="19">
        <v>0</v>
      </c>
      <c r="AX84" s="19">
        <f t="shared" si="301"/>
        <v>0</v>
      </c>
      <c r="AY84" s="19">
        <v>0</v>
      </c>
      <c r="AZ84" s="19">
        <f t="shared" si="302"/>
        <v>0</v>
      </c>
      <c r="BA84" s="19">
        <v>0</v>
      </c>
      <c r="BB84" s="19">
        <f t="shared" si="303"/>
        <v>0</v>
      </c>
      <c r="BC84" s="19">
        <v>0</v>
      </c>
      <c r="BD84" s="19">
        <f t="shared" si="304"/>
        <v>0</v>
      </c>
      <c r="BE84" s="19">
        <v>0</v>
      </c>
      <c r="BF84" s="19">
        <f t="shared" si="305"/>
        <v>0</v>
      </c>
      <c r="BG84" s="19"/>
      <c r="BH84" s="19">
        <f t="shared" si="306"/>
        <v>0</v>
      </c>
      <c r="BI84" s="19">
        <v>0</v>
      </c>
      <c r="BJ84" s="19">
        <f t="shared" si="307"/>
        <v>0</v>
      </c>
      <c r="BK84" s="19">
        <v>0</v>
      </c>
      <c r="BL84" s="19">
        <f t="shared" si="308"/>
        <v>0</v>
      </c>
      <c r="BM84" s="90">
        <v>0</v>
      </c>
      <c r="BN84" s="19">
        <f t="shared" si="309"/>
        <v>0</v>
      </c>
      <c r="BO84" s="19">
        <v>0</v>
      </c>
      <c r="BP84" s="19">
        <f t="shared" si="310"/>
        <v>0</v>
      </c>
      <c r="BQ84" s="83">
        <v>0</v>
      </c>
      <c r="BR84" s="19">
        <f t="shared" si="311"/>
        <v>0</v>
      </c>
      <c r="BS84" s="19">
        <v>0</v>
      </c>
      <c r="BT84" s="19">
        <f t="shared" si="312"/>
        <v>0</v>
      </c>
      <c r="BU84" s="19">
        <v>0</v>
      </c>
      <c r="BV84" s="19">
        <f t="shared" si="313"/>
        <v>0</v>
      </c>
      <c r="BW84" s="19"/>
      <c r="BX84" s="19">
        <f t="shared" si="314"/>
        <v>0</v>
      </c>
      <c r="BY84" s="19">
        <v>0</v>
      </c>
      <c r="BZ84" s="19">
        <f t="shared" si="315"/>
        <v>0</v>
      </c>
      <c r="CA84" s="19">
        <v>0</v>
      </c>
      <c r="CB84" s="19">
        <f t="shared" si="316"/>
        <v>0</v>
      </c>
      <c r="CC84" s="19">
        <v>0</v>
      </c>
      <c r="CD84" s="19">
        <f t="shared" si="317"/>
        <v>0</v>
      </c>
      <c r="CE84" s="19">
        <v>0</v>
      </c>
      <c r="CF84" s="19">
        <f t="shared" si="318"/>
        <v>0</v>
      </c>
      <c r="CG84" s="19"/>
      <c r="CH84" s="19">
        <f t="shared" si="319"/>
        <v>0</v>
      </c>
      <c r="CI84" s="83"/>
      <c r="CJ84" s="19">
        <f t="shared" si="320"/>
        <v>0</v>
      </c>
      <c r="CK84" s="19">
        <v>0</v>
      </c>
      <c r="CL84" s="19">
        <f t="shared" si="321"/>
        <v>0</v>
      </c>
      <c r="CM84" s="83">
        <v>0</v>
      </c>
      <c r="CN84" s="19">
        <f t="shared" si="322"/>
        <v>0</v>
      </c>
      <c r="CO84" s="19">
        <v>0</v>
      </c>
      <c r="CP84" s="19">
        <f t="shared" si="323"/>
        <v>0</v>
      </c>
      <c r="CQ84" s="19"/>
      <c r="CR84" s="19">
        <f t="shared" si="324"/>
        <v>0</v>
      </c>
      <c r="CS84" s="76">
        <f t="shared" si="325"/>
        <v>4</v>
      </c>
      <c r="CT84" s="76">
        <f t="shared" si="325"/>
        <v>486017.27999999997</v>
      </c>
    </row>
    <row r="85" spans="1:98" ht="60" x14ac:dyDescent="0.25">
      <c r="A85" s="74"/>
      <c r="B85" s="75">
        <v>54</v>
      </c>
      <c r="C85" s="15" t="s">
        <v>187</v>
      </c>
      <c r="D85" s="16">
        <v>11480</v>
      </c>
      <c r="E85" s="17">
        <v>0.45</v>
      </c>
      <c r="F85" s="30">
        <v>1</v>
      </c>
      <c r="G85" s="16">
        <v>1.4</v>
      </c>
      <c r="H85" s="16">
        <v>1.68</v>
      </c>
      <c r="I85" s="16">
        <v>2.23</v>
      </c>
      <c r="J85" s="18">
        <v>2.57</v>
      </c>
      <c r="K85" s="19"/>
      <c r="L85" s="19">
        <f t="shared" si="284"/>
        <v>0</v>
      </c>
      <c r="M85" s="19"/>
      <c r="N85" s="19">
        <f t="shared" si="326"/>
        <v>0</v>
      </c>
      <c r="O85" s="19"/>
      <c r="P85" s="19">
        <f t="shared" si="285"/>
        <v>0</v>
      </c>
      <c r="Q85" s="83">
        <v>46</v>
      </c>
      <c r="R85" s="19">
        <f t="shared" si="286"/>
        <v>332690.39999999997</v>
      </c>
      <c r="S85" s="19"/>
      <c r="T85" s="19">
        <f t="shared" si="287"/>
        <v>0</v>
      </c>
      <c r="U85" s="19"/>
      <c r="V85" s="19">
        <f t="shared" si="288"/>
        <v>0</v>
      </c>
      <c r="W85" s="20"/>
      <c r="X85" s="19">
        <f t="shared" si="327"/>
        <v>0</v>
      </c>
      <c r="Y85" s="19"/>
      <c r="Z85" s="19">
        <f t="shared" si="289"/>
        <v>0</v>
      </c>
      <c r="AA85" s="19"/>
      <c r="AB85" s="19">
        <f t="shared" si="290"/>
        <v>0</v>
      </c>
      <c r="AC85" s="19"/>
      <c r="AD85" s="19">
        <f t="shared" si="291"/>
        <v>0</v>
      </c>
      <c r="AE85" s="19"/>
      <c r="AF85" s="19">
        <f t="shared" si="292"/>
        <v>0</v>
      </c>
      <c r="AG85" s="19"/>
      <c r="AH85" s="19">
        <f t="shared" si="293"/>
        <v>0</v>
      </c>
      <c r="AI85" s="20"/>
      <c r="AJ85" s="19">
        <f t="shared" si="294"/>
        <v>0</v>
      </c>
      <c r="AK85" s="19"/>
      <c r="AL85" s="19">
        <f t="shared" si="295"/>
        <v>0</v>
      </c>
      <c r="AM85" s="19"/>
      <c r="AN85" s="19">
        <f t="shared" si="296"/>
        <v>0</v>
      </c>
      <c r="AO85" s="19"/>
      <c r="AP85" s="19">
        <f t="shared" si="297"/>
        <v>0</v>
      </c>
      <c r="AQ85" s="19"/>
      <c r="AR85" s="19">
        <f t="shared" si="298"/>
        <v>0</v>
      </c>
      <c r="AS85" s="19"/>
      <c r="AT85" s="19">
        <f t="shared" si="299"/>
        <v>0</v>
      </c>
      <c r="AU85" s="19"/>
      <c r="AV85" s="19">
        <f t="shared" si="300"/>
        <v>0</v>
      </c>
      <c r="AW85" s="19"/>
      <c r="AX85" s="19">
        <f t="shared" si="301"/>
        <v>0</v>
      </c>
      <c r="AY85" s="19"/>
      <c r="AZ85" s="19">
        <f t="shared" si="302"/>
        <v>0</v>
      </c>
      <c r="BA85" s="19"/>
      <c r="BB85" s="19">
        <f t="shared" si="303"/>
        <v>0</v>
      </c>
      <c r="BC85" s="19"/>
      <c r="BD85" s="19">
        <f t="shared" si="304"/>
        <v>0</v>
      </c>
      <c r="BE85" s="19"/>
      <c r="BF85" s="19">
        <f t="shared" si="305"/>
        <v>0</v>
      </c>
      <c r="BG85" s="19"/>
      <c r="BH85" s="19">
        <f t="shared" si="306"/>
        <v>0</v>
      </c>
      <c r="BI85" s="19"/>
      <c r="BJ85" s="19">
        <f t="shared" si="307"/>
        <v>0</v>
      </c>
      <c r="BK85" s="19"/>
      <c r="BL85" s="19">
        <f t="shared" si="308"/>
        <v>0</v>
      </c>
      <c r="BM85" s="90"/>
      <c r="BN85" s="19">
        <f t="shared" si="309"/>
        <v>0</v>
      </c>
      <c r="BO85" s="19"/>
      <c r="BP85" s="19">
        <f t="shared" si="310"/>
        <v>0</v>
      </c>
      <c r="BQ85" s="83"/>
      <c r="BR85" s="19">
        <f t="shared" si="311"/>
        <v>0</v>
      </c>
      <c r="BS85" s="19"/>
      <c r="BT85" s="19">
        <f t="shared" si="312"/>
        <v>0</v>
      </c>
      <c r="BU85" s="19"/>
      <c r="BV85" s="19">
        <f t="shared" si="313"/>
        <v>0</v>
      </c>
      <c r="BW85" s="19"/>
      <c r="BX85" s="19">
        <f t="shared" si="314"/>
        <v>0</v>
      </c>
      <c r="BY85" s="19"/>
      <c r="BZ85" s="19">
        <f t="shared" si="315"/>
        <v>0</v>
      </c>
      <c r="CA85" s="19"/>
      <c r="CB85" s="19">
        <f t="shared" si="316"/>
        <v>0</v>
      </c>
      <c r="CC85" s="19"/>
      <c r="CD85" s="19">
        <f t="shared" si="317"/>
        <v>0</v>
      </c>
      <c r="CE85" s="19"/>
      <c r="CF85" s="19">
        <f t="shared" si="318"/>
        <v>0</v>
      </c>
      <c r="CG85" s="19"/>
      <c r="CH85" s="19">
        <f t="shared" si="319"/>
        <v>0</v>
      </c>
      <c r="CI85" s="83"/>
      <c r="CJ85" s="19">
        <f t="shared" si="320"/>
        <v>0</v>
      </c>
      <c r="CK85" s="19"/>
      <c r="CL85" s="19">
        <f t="shared" si="321"/>
        <v>0</v>
      </c>
      <c r="CM85" s="83"/>
      <c r="CN85" s="19">
        <f t="shared" si="322"/>
        <v>0</v>
      </c>
      <c r="CO85" s="19"/>
      <c r="CP85" s="19">
        <f t="shared" si="323"/>
        <v>0</v>
      </c>
      <c r="CQ85" s="19"/>
      <c r="CR85" s="19">
        <f t="shared" si="324"/>
        <v>0</v>
      </c>
      <c r="CS85" s="76">
        <f t="shared" si="325"/>
        <v>46</v>
      </c>
      <c r="CT85" s="76">
        <f t="shared" si="325"/>
        <v>332690.39999999997</v>
      </c>
    </row>
    <row r="86" spans="1:98" ht="60" x14ac:dyDescent="0.25">
      <c r="A86" s="74"/>
      <c r="B86" s="75">
        <v>55</v>
      </c>
      <c r="C86" s="15" t="s">
        <v>188</v>
      </c>
      <c r="D86" s="16">
        <v>11480</v>
      </c>
      <c r="E86" s="17">
        <v>1.2</v>
      </c>
      <c r="F86" s="30">
        <v>1</v>
      </c>
      <c r="G86" s="16">
        <v>1.4</v>
      </c>
      <c r="H86" s="16">
        <v>1.68</v>
      </c>
      <c r="I86" s="16">
        <v>2.23</v>
      </c>
      <c r="J86" s="18">
        <v>2.57</v>
      </c>
      <c r="K86" s="19"/>
      <c r="L86" s="19">
        <f t="shared" si="284"/>
        <v>0</v>
      </c>
      <c r="M86" s="19"/>
      <c r="N86" s="19">
        <f t="shared" si="326"/>
        <v>0</v>
      </c>
      <c r="O86" s="19"/>
      <c r="P86" s="19">
        <f t="shared" si="285"/>
        <v>0</v>
      </c>
      <c r="Q86" s="83">
        <v>60</v>
      </c>
      <c r="R86" s="19">
        <f t="shared" si="286"/>
        <v>1157184</v>
      </c>
      <c r="S86" s="19"/>
      <c r="T86" s="19">
        <f t="shared" si="287"/>
        <v>0</v>
      </c>
      <c r="U86" s="19"/>
      <c r="V86" s="19">
        <f t="shared" si="288"/>
        <v>0</v>
      </c>
      <c r="W86" s="20"/>
      <c r="X86" s="19">
        <f t="shared" si="327"/>
        <v>0</v>
      </c>
      <c r="Y86" s="19"/>
      <c r="Z86" s="19">
        <f t="shared" si="289"/>
        <v>0</v>
      </c>
      <c r="AA86" s="19"/>
      <c r="AB86" s="19">
        <f t="shared" si="290"/>
        <v>0</v>
      </c>
      <c r="AC86" s="19"/>
      <c r="AD86" s="19">
        <f t="shared" si="291"/>
        <v>0</v>
      </c>
      <c r="AE86" s="19"/>
      <c r="AF86" s="19">
        <f t="shared" si="292"/>
        <v>0</v>
      </c>
      <c r="AG86" s="19"/>
      <c r="AH86" s="19">
        <f t="shared" si="293"/>
        <v>0</v>
      </c>
      <c r="AI86" s="20"/>
      <c r="AJ86" s="19">
        <f t="shared" si="294"/>
        <v>0</v>
      </c>
      <c r="AK86" s="19"/>
      <c r="AL86" s="19">
        <f t="shared" si="295"/>
        <v>0</v>
      </c>
      <c r="AM86" s="19"/>
      <c r="AN86" s="19">
        <f t="shared" si="296"/>
        <v>0</v>
      </c>
      <c r="AO86" s="19"/>
      <c r="AP86" s="19">
        <f t="shared" si="297"/>
        <v>0</v>
      </c>
      <c r="AQ86" s="19"/>
      <c r="AR86" s="19">
        <f t="shared" si="298"/>
        <v>0</v>
      </c>
      <c r="AS86" s="19"/>
      <c r="AT86" s="19">
        <f t="shared" si="299"/>
        <v>0</v>
      </c>
      <c r="AU86" s="19"/>
      <c r="AV86" s="19">
        <f t="shared" si="300"/>
        <v>0</v>
      </c>
      <c r="AW86" s="19"/>
      <c r="AX86" s="19">
        <f t="shared" si="301"/>
        <v>0</v>
      </c>
      <c r="AY86" s="19"/>
      <c r="AZ86" s="19">
        <f t="shared" si="302"/>
        <v>0</v>
      </c>
      <c r="BA86" s="19"/>
      <c r="BB86" s="19">
        <f t="shared" si="303"/>
        <v>0</v>
      </c>
      <c r="BC86" s="19"/>
      <c r="BD86" s="19">
        <f t="shared" si="304"/>
        <v>0</v>
      </c>
      <c r="BE86" s="19"/>
      <c r="BF86" s="19">
        <f t="shared" si="305"/>
        <v>0</v>
      </c>
      <c r="BG86" s="19"/>
      <c r="BH86" s="19">
        <f t="shared" si="306"/>
        <v>0</v>
      </c>
      <c r="BI86" s="19"/>
      <c r="BJ86" s="19">
        <f t="shared" si="307"/>
        <v>0</v>
      </c>
      <c r="BK86" s="19"/>
      <c r="BL86" s="19">
        <f t="shared" si="308"/>
        <v>0</v>
      </c>
      <c r="BM86" s="90"/>
      <c r="BN86" s="19">
        <f t="shared" si="309"/>
        <v>0</v>
      </c>
      <c r="BO86" s="19"/>
      <c r="BP86" s="19">
        <f t="shared" si="310"/>
        <v>0</v>
      </c>
      <c r="BQ86" s="83"/>
      <c r="BR86" s="19">
        <f t="shared" si="311"/>
        <v>0</v>
      </c>
      <c r="BS86" s="19"/>
      <c r="BT86" s="19">
        <f t="shared" si="312"/>
        <v>0</v>
      </c>
      <c r="BU86" s="19"/>
      <c r="BV86" s="19">
        <f t="shared" si="313"/>
        <v>0</v>
      </c>
      <c r="BW86" s="19"/>
      <c r="BX86" s="19">
        <f t="shared" si="314"/>
        <v>0</v>
      </c>
      <c r="BY86" s="19"/>
      <c r="BZ86" s="19">
        <f t="shared" si="315"/>
        <v>0</v>
      </c>
      <c r="CA86" s="19"/>
      <c r="CB86" s="19">
        <f t="shared" si="316"/>
        <v>0</v>
      </c>
      <c r="CC86" s="19"/>
      <c r="CD86" s="19">
        <f t="shared" si="317"/>
        <v>0</v>
      </c>
      <c r="CE86" s="19"/>
      <c r="CF86" s="19">
        <f t="shared" si="318"/>
        <v>0</v>
      </c>
      <c r="CG86" s="19"/>
      <c r="CH86" s="19">
        <f t="shared" si="319"/>
        <v>0</v>
      </c>
      <c r="CI86" s="83"/>
      <c r="CJ86" s="19">
        <f t="shared" si="320"/>
        <v>0</v>
      </c>
      <c r="CK86" s="19"/>
      <c r="CL86" s="19">
        <f t="shared" si="321"/>
        <v>0</v>
      </c>
      <c r="CM86" s="83"/>
      <c r="CN86" s="19">
        <f t="shared" si="322"/>
        <v>0</v>
      </c>
      <c r="CO86" s="19"/>
      <c r="CP86" s="19">
        <f t="shared" si="323"/>
        <v>0</v>
      </c>
      <c r="CQ86" s="19"/>
      <c r="CR86" s="19">
        <f t="shared" si="324"/>
        <v>0</v>
      </c>
      <c r="CS86" s="76">
        <f t="shared" si="325"/>
        <v>60</v>
      </c>
      <c r="CT86" s="76">
        <f t="shared" si="325"/>
        <v>1157184</v>
      </c>
    </row>
    <row r="87" spans="1:98" ht="60" x14ac:dyDescent="0.25">
      <c r="A87" s="74"/>
      <c r="B87" s="75">
        <v>56</v>
      </c>
      <c r="C87" s="15" t="s">
        <v>189</v>
      </c>
      <c r="D87" s="16">
        <v>11480</v>
      </c>
      <c r="E87" s="17">
        <v>2.19</v>
      </c>
      <c r="F87" s="30">
        <v>1</v>
      </c>
      <c r="G87" s="16">
        <v>1.4</v>
      </c>
      <c r="H87" s="16">
        <v>1.68</v>
      </c>
      <c r="I87" s="16">
        <v>2.23</v>
      </c>
      <c r="J87" s="18">
        <v>2.57</v>
      </c>
      <c r="K87" s="19">
        <v>0</v>
      </c>
      <c r="L87" s="19">
        <f t="shared" si="284"/>
        <v>0</v>
      </c>
      <c r="M87" s="19">
        <v>0</v>
      </c>
      <c r="N87" s="19">
        <f t="shared" si="326"/>
        <v>0</v>
      </c>
      <c r="O87" s="19"/>
      <c r="P87" s="19">
        <f t="shared" si="285"/>
        <v>0</v>
      </c>
      <c r="Q87" s="83">
        <v>12</v>
      </c>
      <c r="R87" s="19">
        <f t="shared" si="286"/>
        <v>422372.15999999992</v>
      </c>
      <c r="S87" s="19">
        <v>0</v>
      </c>
      <c r="T87" s="19">
        <f t="shared" si="287"/>
        <v>0</v>
      </c>
      <c r="U87" s="19"/>
      <c r="V87" s="19">
        <f t="shared" si="288"/>
        <v>0</v>
      </c>
      <c r="W87" s="20"/>
      <c r="X87" s="19">
        <f t="shared" si="327"/>
        <v>0</v>
      </c>
      <c r="Y87" s="19">
        <v>0</v>
      </c>
      <c r="Z87" s="19">
        <f t="shared" si="289"/>
        <v>0</v>
      </c>
      <c r="AA87" s="19">
        <v>0</v>
      </c>
      <c r="AB87" s="19">
        <f t="shared" si="290"/>
        <v>0</v>
      </c>
      <c r="AC87" s="19"/>
      <c r="AD87" s="19">
        <f t="shared" si="291"/>
        <v>0</v>
      </c>
      <c r="AE87" s="19">
        <v>67</v>
      </c>
      <c r="AF87" s="19">
        <f t="shared" si="292"/>
        <v>2829893.4719999996</v>
      </c>
      <c r="AG87" s="19">
        <v>0</v>
      </c>
      <c r="AH87" s="19">
        <f t="shared" si="293"/>
        <v>0</v>
      </c>
      <c r="AI87" s="20"/>
      <c r="AJ87" s="19">
        <f t="shared" si="294"/>
        <v>0</v>
      </c>
      <c r="AK87" s="19"/>
      <c r="AL87" s="19">
        <f t="shared" si="295"/>
        <v>0</v>
      </c>
      <c r="AM87" s="19">
        <v>0</v>
      </c>
      <c r="AN87" s="19">
        <f t="shared" si="296"/>
        <v>0</v>
      </c>
      <c r="AO87" s="19">
        <v>0</v>
      </c>
      <c r="AP87" s="19">
        <f t="shared" si="297"/>
        <v>0</v>
      </c>
      <c r="AQ87" s="19"/>
      <c r="AR87" s="19">
        <f t="shared" si="298"/>
        <v>0</v>
      </c>
      <c r="AS87" s="19"/>
      <c r="AT87" s="19">
        <f t="shared" si="299"/>
        <v>0</v>
      </c>
      <c r="AU87" s="19"/>
      <c r="AV87" s="19">
        <f t="shared" si="300"/>
        <v>0</v>
      </c>
      <c r="AW87" s="19">
        <v>0</v>
      </c>
      <c r="AX87" s="19">
        <f t="shared" si="301"/>
        <v>0</v>
      </c>
      <c r="AY87" s="19">
        <v>0</v>
      </c>
      <c r="AZ87" s="19">
        <f t="shared" si="302"/>
        <v>0</v>
      </c>
      <c r="BA87" s="19">
        <v>0</v>
      </c>
      <c r="BB87" s="19">
        <f t="shared" si="303"/>
        <v>0</v>
      </c>
      <c r="BC87" s="19">
        <v>0</v>
      </c>
      <c r="BD87" s="19">
        <f t="shared" si="304"/>
        <v>0</v>
      </c>
      <c r="BE87" s="19">
        <v>0</v>
      </c>
      <c r="BF87" s="19">
        <f t="shared" si="305"/>
        <v>0</v>
      </c>
      <c r="BG87" s="19"/>
      <c r="BH87" s="19">
        <f t="shared" si="306"/>
        <v>0</v>
      </c>
      <c r="BI87" s="19">
        <v>0</v>
      </c>
      <c r="BJ87" s="19">
        <f t="shared" si="307"/>
        <v>0</v>
      </c>
      <c r="BK87" s="19">
        <v>0</v>
      </c>
      <c r="BL87" s="19">
        <f t="shared" si="308"/>
        <v>0</v>
      </c>
      <c r="BM87" s="90">
        <v>0</v>
      </c>
      <c r="BN87" s="19">
        <f t="shared" si="309"/>
        <v>0</v>
      </c>
      <c r="BO87" s="19">
        <v>0</v>
      </c>
      <c r="BP87" s="19">
        <f t="shared" si="310"/>
        <v>0</v>
      </c>
      <c r="BQ87" s="83">
        <v>0</v>
      </c>
      <c r="BR87" s="19">
        <f t="shared" si="311"/>
        <v>0</v>
      </c>
      <c r="BS87" s="19">
        <v>0</v>
      </c>
      <c r="BT87" s="19">
        <f t="shared" si="312"/>
        <v>0</v>
      </c>
      <c r="BU87" s="19">
        <v>0</v>
      </c>
      <c r="BV87" s="19">
        <f t="shared" si="313"/>
        <v>0</v>
      </c>
      <c r="BW87" s="19"/>
      <c r="BX87" s="19">
        <f t="shared" si="314"/>
        <v>0</v>
      </c>
      <c r="BY87" s="19">
        <v>0</v>
      </c>
      <c r="BZ87" s="19">
        <f t="shared" si="315"/>
        <v>0</v>
      </c>
      <c r="CA87" s="19">
        <v>0</v>
      </c>
      <c r="CB87" s="19">
        <f t="shared" si="316"/>
        <v>0</v>
      </c>
      <c r="CC87" s="19">
        <v>0</v>
      </c>
      <c r="CD87" s="19">
        <f t="shared" si="317"/>
        <v>0</v>
      </c>
      <c r="CE87" s="19">
        <v>0</v>
      </c>
      <c r="CF87" s="19">
        <f t="shared" si="318"/>
        <v>0</v>
      </c>
      <c r="CG87" s="19"/>
      <c r="CH87" s="19">
        <f t="shared" si="319"/>
        <v>0</v>
      </c>
      <c r="CI87" s="83"/>
      <c r="CJ87" s="19">
        <f t="shared" si="320"/>
        <v>0</v>
      </c>
      <c r="CK87" s="19">
        <v>0</v>
      </c>
      <c r="CL87" s="19">
        <f t="shared" si="321"/>
        <v>0</v>
      </c>
      <c r="CM87" s="83">
        <v>0</v>
      </c>
      <c r="CN87" s="19">
        <f t="shared" si="322"/>
        <v>0</v>
      </c>
      <c r="CO87" s="19">
        <v>0</v>
      </c>
      <c r="CP87" s="19">
        <f t="shared" si="323"/>
        <v>0</v>
      </c>
      <c r="CQ87" s="19"/>
      <c r="CR87" s="19">
        <f t="shared" si="324"/>
        <v>0</v>
      </c>
      <c r="CS87" s="76">
        <f t="shared" si="325"/>
        <v>79</v>
      </c>
      <c r="CT87" s="76">
        <f t="shared" si="325"/>
        <v>3252265.6319999993</v>
      </c>
    </row>
    <row r="88" spans="1:98" ht="60" x14ac:dyDescent="0.25">
      <c r="A88" s="74"/>
      <c r="B88" s="75">
        <v>57</v>
      </c>
      <c r="C88" s="15" t="s">
        <v>190</v>
      </c>
      <c r="D88" s="16">
        <v>11480</v>
      </c>
      <c r="E88" s="17">
        <v>3.65</v>
      </c>
      <c r="F88" s="30">
        <v>1</v>
      </c>
      <c r="G88" s="16">
        <v>1.4</v>
      </c>
      <c r="H88" s="16">
        <v>1.68</v>
      </c>
      <c r="I88" s="16">
        <v>2.23</v>
      </c>
      <c r="J88" s="18">
        <v>2.57</v>
      </c>
      <c r="K88" s="19"/>
      <c r="L88" s="19">
        <f t="shared" si="284"/>
        <v>0</v>
      </c>
      <c r="M88" s="19"/>
      <c r="N88" s="19">
        <f t="shared" si="326"/>
        <v>0</v>
      </c>
      <c r="O88" s="19"/>
      <c r="P88" s="19">
        <f t="shared" si="285"/>
        <v>0</v>
      </c>
      <c r="Q88" s="83">
        <v>6</v>
      </c>
      <c r="R88" s="19">
        <f t="shared" si="286"/>
        <v>351976.8</v>
      </c>
      <c r="S88" s="19"/>
      <c r="T88" s="19">
        <f t="shared" si="287"/>
        <v>0</v>
      </c>
      <c r="U88" s="19"/>
      <c r="V88" s="19">
        <f t="shared" si="288"/>
        <v>0</v>
      </c>
      <c r="W88" s="20"/>
      <c r="X88" s="19">
        <f t="shared" si="327"/>
        <v>0</v>
      </c>
      <c r="Y88" s="19"/>
      <c r="Z88" s="19">
        <f t="shared" si="289"/>
        <v>0</v>
      </c>
      <c r="AA88" s="19"/>
      <c r="AB88" s="19">
        <f t="shared" si="290"/>
        <v>0</v>
      </c>
      <c r="AC88" s="19"/>
      <c r="AD88" s="19">
        <f t="shared" si="291"/>
        <v>0</v>
      </c>
      <c r="AE88" s="19">
        <v>121</v>
      </c>
      <c r="AF88" s="19">
        <f t="shared" si="292"/>
        <v>8517838.5600000005</v>
      </c>
      <c r="AG88" s="19"/>
      <c r="AH88" s="19">
        <f t="shared" si="293"/>
        <v>0</v>
      </c>
      <c r="AI88" s="20"/>
      <c r="AJ88" s="19">
        <f t="shared" si="294"/>
        <v>0</v>
      </c>
      <c r="AK88" s="19"/>
      <c r="AL88" s="19">
        <f t="shared" si="295"/>
        <v>0</v>
      </c>
      <c r="AM88" s="19"/>
      <c r="AN88" s="19">
        <f t="shared" si="296"/>
        <v>0</v>
      </c>
      <c r="AO88" s="19"/>
      <c r="AP88" s="19">
        <f t="shared" si="297"/>
        <v>0</v>
      </c>
      <c r="AQ88" s="19"/>
      <c r="AR88" s="19">
        <f t="shared" si="298"/>
        <v>0</v>
      </c>
      <c r="AS88" s="19"/>
      <c r="AT88" s="19">
        <f t="shared" si="299"/>
        <v>0</v>
      </c>
      <c r="AU88" s="19"/>
      <c r="AV88" s="19">
        <f t="shared" si="300"/>
        <v>0</v>
      </c>
      <c r="AW88" s="19"/>
      <c r="AX88" s="19">
        <f t="shared" si="301"/>
        <v>0</v>
      </c>
      <c r="AY88" s="19"/>
      <c r="AZ88" s="19">
        <f t="shared" si="302"/>
        <v>0</v>
      </c>
      <c r="BA88" s="19"/>
      <c r="BB88" s="19">
        <f t="shared" si="303"/>
        <v>0</v>
      </c>
      <c r="BC88" s="19"/>
      <c r="BD88" s="19">
        <f t="shared" si="304"/>
        <v>0</v>
      </c>
      <c r="BE88" s="19"/>
      <c r="BF88" s="19">
        <f t="shared" si="305"/>
        <v>0</v>
      </c>
      <c r="BG88" s="19"/>
      <c r="BH88" s="19">
        <f t="shared" si="306"/>
        <v>0</v>
      </c>
      <c r="BI88" s="19"/>
      <c r="BJ88" s="19">
        <f t="shared" si="307"/>
        <v>0</v>
      </c>
      <c r="BK88" s="19"/>
      <c r="BL88" s="19">
        <f t="shared" si="308"/>
        <v>0</v>
      </c>
      <c r="BM88" s="90"/>
      <c r="BN88" s="19">
        <f t="shared" si="309"/>
        <v>0</v>
      </c>
      <c r="BO88" s="19"/>
      <c r="BP88" s="19">
        <f t="shared" si="310"/>
        <v>0</v>
      </c>
      <c r="BQ88" s="83"/>
      <c r="BR88" s="19">
        <f t="shared" si="311"/>
        <v>0</v>
      </c>
      <c r="BS88" s="19"/>
      <c r="BT88" s="19">
        <f t="shared" si="312"/>
        <v>0</v>
      </c>
      <c r="BU88" s="19"/>
      <c r="BV88" s="19">
        <f t="shared" si="313"/>
        <v>0</v>
      </c>
      <c r="BW88" s="19"/>
      <c r="BX88" s="19">
        <f t="shared" si="314"/>
        <v>0</v>
      </c>
      <c r="BY88" s="19"/>
      <c r="BZ88" s="19">
        <f t="shared" si="315"/>
        <v>0</v>
      </c>
      <c r="CA88" s="19"/>
      <c r="CB88" s="19">
        <f t="shared" si="316"/>
        <v>0</v>
      </c>
      <c r="CC88" s="19"/>
      <c r="CD88" s="19">
        <f t="shared" si="317"/>
        <v>0</v>
      </c>
      <c r="CE88" s="19"/>
      <c r="CF88" s="19">
        <f t="shared" si="318"/>
        <v>0</v>
      </c>
      <c r="CG88" s="19"/>
      <c r="CH88" s="19">
        <f t="shared" si="319"/>
        <v>0</v>
      </c>
      <c r="CI88" s="83"/>
      <c r="CJ88" s="19">
        <f t="shared" si="320"/>
        <v>0</v>
      </c>
      <c r="CK88" s="19"/>
      <c r="CL88" s="19">
        <f t="shared" si="321"/>
        <v>0</v>
      </c>
      <c r="CM88" s="83"/>
      <c r="CN88" s="19">
        <f t="shared" si="322"/>
        <v>0</v>
      </c>
      <c r="CO88" s="19"/>
      <c r="CP88" s="19">
        <f t="shared" si="323"/>
        <v>0</v>
      </c>
      <c r="CQ88" s="19"/>
      <c r="CR88" s="19">
        <f t="shared" si="324"/>
        <v>0</v>
      </c>
      <c r="CS88" s="76">
        <f t="shared" si="325"/>
        <v>127</v>
      </c>
      <c r="CT88" s="76">
        <f t="shared" si="325"/>
        <v>8869815.3600000013</v>
      </c>
    </row>
    <row r="89" spans="1:98" ht="60" x14ac:dyDescent="0.25">
      <c r="A89" s="74"/>
      <c r="B89" s="75">
        <v>58</v>
      </c>
      <c r="C89" s="15" t="s">
        <v>191</v>
      </c>
      <c r="D89" s="16">
        <v>11480</v>
      </c>
      <c r="E89" s="17">
        <v>5.05</v>
      </c>
      <c r="F89" s="30">
        <v>1</v>
      </c>
      <c r="G89" s="16">
        <v>1.4</v>
      </c>
      <c r="H89" s="16">
        <v>1.68</v>
      </c>
      <c r="I89" s="16">
        <v>2.23</v>
      </c>
      <c r="J89" s="18">
        <v>2.57</v>
      </c>
      <c r="K89" s="19"/>
      <c r="L89" s="19">
        <f t="shared" si="284"/>
        <v>0</v>
      </c>
      <c r="M89" s="19"/>
      <c r="N89" s="19">
        <f t="shared" si="326"/>
        <v>0</v>
      </c>
      <c r="O89" s="19"/>
      <c r="P89" s="19">
        <f t="shared" si="285"/>
        <v>0</v>
      </c>
      <c r="Q89" s="83">
        <v>70</v>
      </c>
      <c r="R89" s="19">
        <f t="shared" si="286"/>
        <v>5681452</v>
      </c>
      <c r="S89" s="19"/>
      <c r="T89" s="19">
        <f t="shared" si="287"/>
        <v>0</v>
      </c>
      <c r="U89" s="19"/>
      <c r="V89" s="19">
        <f t="shared" si="288"/>
        <v>0</v>
      </c>
      <c r="W89" s="20"/>
      <c r="X89" s="19">
        <f t="shared" si="327"/>
        <v>0</v>
      </c>
      <c r="Y89" s="19"/>
      <c r="Z89" s="19">
        <f t="shared" si="289"/>
        <v>0</v>
      </c>
      <c r="AA89" s="19"/>
      <c r="AB89" s="19">
        <f t="shared" si="290"/>
        <v>0</v>
      </c>
      <c r="AC89" s="19"/>
      <c r="AD89" s="19">
        <f t="shared" si="291"/>
        <v>0</v>
      </c>
      <c r="AE89" s="19"/>
      <c r="AF89" s="19">
        <f t="shared" si="292"/>
        <v>0</v>
      </c>
      <c r="AG89" s="19"/>
      <c r="AH89" s="19">
        <f t="shared" si="293"/>
        <v>0</v>
      </c>
      <c r="AI89" s="20"/>
      <c r="AJ89" s="19">
        <f t="shared" si="294"/>
        <v>0</v>
      </c>
      <c r="AK89" s="19"/>
      <c r="AL89" s="19">
        <f t="shared" si="295"/>
        <v>0</v>
      </c>
      <c r="AM89" s="19"/>
      <c r="AN89" s="19">
        <f t="shared" si="296"/>
        <v>0</v>
      </c>
      <c r="AO89" s="19"/>
      <c r="AP89" s="19">
        <f t="shared" si="297"/>
        <v>0</v>
      </c>
      <c r="AQ89" s="19"/>
      <c r="AR89" s="19">
        <f t="shared" si="298"/>
        <v>0</v>
      </c>
      <c r="AS89" s="19"/>
      <c r="AT89" s="19">
        <f t="shared" si="299"/>
        <v>0</v>
      </c>
      <c r="AU89" s="19"/>
      <c r="AV89" s="19">
        <f t="shared" si="300"/>
        <v>0</v>
      </c>
      <c r="AW89" s="19"/>
      <c r="AX89" s="19">
        <f t="shared" si="301"/>
        <v>0</v>
      </c>
      <c r="AY89" s="19"/>
      <c r="AZ89" s="19">
        <f t="shared" si="302"/>
        <v>0</v>
      </c>
      <c r="BA89" s="19"/>
      <c r="BB89" s="19">
        <f t="shared" si="303"/>
        <v>0</v>
      </c>
      <c r="BC89" s="19"/>
      <c r="BD89" s="19">
        <f t="shared" si="304"/>
        <v>0</v>
      </c>
      <c r="BE89" s="19"/>
      <c r="BF89" s="19">
        <f t="shared" si="305"/>
        <v>0</v>
      </c>
      <c r="BG89" s="19"/>
      <c r="BH89" s="19">
        <f t="shared" si="306"/>
        <v>0</v>
      </c>
      <c r="BI89" s="19"/>
      <c r="BJ89" s="19">
        <f t="shared" si="307"/>
        <v>0</v>
      </c>
      <c r="BK89" s="19"/>
      <c r="BL89" s="19">
        <f t="shared" si="308"/>
        <v>0</v>
      </c>
      <c r="BM89" s="90"/>
      <c r="BN89" s="19">
        <f t="shared" si="309"/>
        <v>0</v>
      </c>
      <c r="BO89" s="19"/>
      <c r="BP89" s="19">
        <f t="shared" si="310"/>
        <v>0</v>
      </c>
      <c r="BQ89" s="83"/>
      <c r="BR89" s="19">
        <f t="shared" si="311"/>
        <v>0</v>
      </c>
      <c r="BS89" s="19"/>
      <c r="BT89" s="19">
        <f t="shared" si="312"/>
        <v>0</v>
      </c>
      <c r="BU89" s="19"/>
      <c r="BV89" s="19">
        <f t="shared" si="313"/>
        <v>0</v>
      </c>
      <c r="BW89" s="19"/>
      <c r="BX89" s="19">
        <f t="shared" si="314"/>
        <v>0</v>
      </c>
      <c r="BY89" s="19"/>
      <c r="BZ89" s="19">
        <f t="shared" si="315"/>
        <v>0</v>
      </c>
      <c r="CA89" s="19"/>
      <c r="CB89" s="19">
        <f t="shared" si="316"/>
        <v>0</v>
      </c>
      <c r="CC89" s="19"/>
      <c r="CD89" s="19">
        <f t="shared" si="317"/>
        <v>0</v>
      </c>
      <c r="CE89" s="19"/>
      <c r="CF89" s="19">
        <f t="shared" si="318"/>
        <v>0</v>
      </c>
      <c r="CG89" s="19"/>
      <c r="CH89" s="19">
        <f t="shared" si="319"/>
        <v>0</v>
      </c>
      <c r="CI89" s="83"/>
      <c r="CJ89" s="19">
        <f t="shared" si="320"/>
        <v>0</v>
      </c>
      <c r="CK89" s="19"/>
      <c r="CL89" s="19">
        <f t="shared" si="321"/>
        <v>0</v>
      </c>
      <c r="CM89" s="83"/>
      <c r="CN89" s="19">
        <f t="shared" si="322"/>
        <v>0</v>
      </c>
      <c r="CO89" s="19"/>
      <c r="CP89" s="19">
        <f t="shared" si="323"/>
        <v>0</v>
      </c>
      <c r="CQ89" s="19"/>
      <c r="CR89" s="19">
        <f t="shared" si="324"/>
        <v>0</v>
      </c>
      <c r="CS89" s="76">
        <f t="shared" si="325"/>
        <v>70</v>
      </c>
      <c r="CT89" s="76">
        <f t="shared" si="325"/>
        <v>5681452</v>
      </c>
    </row>
    <row r="90" spans="1:98" ht="60" x14ac:dyDescent="0.25">
      <c r="A90" s="74"/>
      <c r="B90" s="75">
        <v>59</v>
      </c>
      <c r="C90" s="15" t="s">
        <v>192</v>
      </c>
      <c r="D90" s="16">
        <v>11480</v>
      </c>
      <c r="E90" s="17">
        <v>7.06</v>
      </c>
      <c r="F90" s="30">
        <v>1</v>
      </c>
      <c r="G90" s="16">
        <v>1.4</v>
      </c>
      <c r="H90" s="16">
        <v>1.68</v>
      </c>
      <c r="I90" s="16">
        <v>2.23</v>
      </c>
      <c r="J90" s="18">
        <v>2.57</v>
      </c>
      <c r="K90" s="19"/>
      <c r="L90" s="19">
        <f t="shared" si="284"/>
        <v>0</v>
      </c>
      <c r="M90" s="19"/>
      <c r="N90" s="19">
        <f t="shared" si="326"/>
        <v>0</v>
      </c>
      <c r="O90" s="19"/>
      <c r="P90" s="19">
        <f t="shared" si="285"/>
        <v>0</v>
      </c>
      <c r="Q90" s="83">
        <v>6</v>
      </c>
      <c r="R90" s="19">
        <f t="shared" si="286"/>
        <v>680809.91999999993</v>
      </c>
      <c r="S90" s="19"/>
      <c r="T90" s="19">
        <f t="shared" si="287"/>
        <v>0</v>
      </c>
      <c r="U90" s="19"/>
      <c r="V90" s="19">
        <f t="shared" si="288"/>
        <v>0</v>
      </c>
      <c r="W90" s="20"/>
      <c r="X90" s="19">
        <f t="shared" si="327"/>
        <v>0</v>
      </c>
      <c r="Y90" s="19"/>
      <c r="Z90" s="19">
        <f t="shared" si="289"/>
        <v>0</v>
      </c>
      <c r="AA90" s="19"/>
      <c r="AB90" s="19">
        <f t="shared" si="290"/>
        <v>0</v>
      </c>
      <c r="AC90" s="19"/>
      <c r="AD90" s="19">
        <f t="shared" si="291"/>
        <v>0</v>
      </c>
      <c r="AE90" s="19"/>
      <c r="AF90" s="19">
        <f t="shared" si="292"/>
        <v>0</v>
      </c>
      <c r="AG90" s="19"/>
      <c r="AH90" s="19">
        <f t="shared" si="293"/>
        <v>0</v>
      </c>
      <c r="AI90" s="20"/>
      <c r="AJ90" s="19">
        <f t="shared" si="294"/>
        <v>0</v>
      </c>
      <c r="AK90" s="19"/>
      <c r="AL90" s="19">
        <f t="shared" si="295"/>
        <v>0</v>
      </c>
      <c r="AM90" s="19"/>
      <c r="AN90" s="19">
        <f t="shared" si="296"/>
        <v>0</v>
      </c>
      <c r="AO90" s="19"/>
      <c r="AP90" s="19">
        <f t="shared" si="297"/>
        <v>0</v>
      </c>
      <c r="AQ90" s="19"/>
      <c r="AR90" s="19">
        <f t="shared" si="298"/>
        <v>0</v>
      </c>
      <c r="AS90" s="19"/>
      <c r="AT90" s="19">
        <f t="shared" si="299"/>
        <v>0</v>
      </c>
      <c r="AU90" s="19"/>
      <c r="AV90" s="19">
        <f t="shared" si="300"/>
        <v>0</v>
      </c>
      <c r="AW90" s="19"/>
      <c r="AX90" s="19">
        <f t="shared" si="301"/>
        <v>0</v>
      </c>
      <c r="AY90" s="19"/>
      <c r="AZ90" s="19">
        <f t="shared" si="302"/>
        <v>0</v>
      </c>
      <c r="BA90" s="19"/>
      <c r="BB90" s="19">
        <f t="shared" si="303"/>
        <v>0</v>
      </c>
      <c r="BC90" s="19"/>
      <c r="BD90" s="19">
        <f t="shared" si="304"/>
        <v>0</v>
      </c>
      <c r="BE90" s="19"/>
      <c r="BF90" s="19">
        <f t="shared" si="305"/>
        <v>0</v>
      </c>
      <c r="BG90" s="19"/>
      <c r="BH90" s="19">
        <f t="shared" si="306"/>
        <v>0</v>
      </c>
      <c r="BI90" s="19"/>
      <c r="BJ90" s="19">
        <f t="shared" si="307"/>
        <v>0</v>
      </c>
      <c r="BK90" s="19"/>
      <c r="BL90" s="19">
        <f t="shared" si="308"/>
        <v>0</v>
      </c>
      <c r="BM90" s="90"/>
      <c r="BN90" s="19">
        <f t="shared" si="309"/>
        <v>0</v>
      </c>
      <c r="BO90" s="19"/>
      <c r="BP90" s="19">
        <f t="shared" si="310"/>
        <v>0</v>
      </c>
      <c r="BQ90" s="83"/>
      <c r="BR90" s="19">
        <f t="shared" si="311"/>
        <v>0</v>
      </c>
      <c r="BS90" s="19"/>
      <c r="BT90" s="19">
        <f t="shared" si="312"/>
        <v>0</v>
      </c>
      <c r="BU90" s="19"/>
      <c r="BV90" s="19">
        <f t="shared" si="313"/>
        <v>0</v>
      </c>
      <c r="BW90" s="19"/>
      <c r="BX90" s="19">
        <f t="shared" si="314"/>
        <v>0</v>
      </c>
      <c r="BY90" s="19"/>
      <c r="BZ90" s="19">
        <f t="shared" si="315"/>
        <v>0</v>
      </c>
      <c r="CA90" s="19"/>
      <c r="CB90" s="19">
        <f t="shared" si="316"/>
        <v>0</v>
      </c>
      <c r="CC90" s="19"/>
      <c r="CD90" s="19">
        <f t="shared" si="317"/>
        <v>0</v>
      </c>
      <c r="CE90" s="19"/>
      <c r="CF90" s="19">
        <f t="shared" si="318"/>
        <v>0</v>
      </c>
      <c r="CG90" s="19"/>
      <c r="CH90" s="19">
        <f t="shared" si="319"/>
        <v>0</v>
      </c>
      <c r="CI90" s="83"/>
      <c r="CJ90" s="19">
        <f t="shared" si="320"/>
        <v>0</v>
      </c>
      <c r="CK90" s="19"/>
      <c r="CL90" s="19">
        <f t="shared" si="321"/>
        <v>0</v>
      </c>
      <c r="CM90" s="83"/>
      <c r="CN90" s="19">
        <f t="shared" si="322"/>
        <v>0</v>
      </c>
      <c r="CO90" s="19"/>
      <c r="CP90" s="19">
        <f t="shared" si="323"/>
        <v>0</v>
      </c>
      <c r="CQ90" s="19"/>
      <c r="CR90" s="19">
        <f t="shared" si="324"/>
        <v>0</v>
      </c>
      <c r="CS90" s="76">
        <f t="shared" si="325"/>
        <v>6</v>
      </c>
      <c r="CT90" s="76">
        <f t="shared" si="325"/>
        <v>680809.91999999993</v>
      </c>
    </row>
    <row r="91" spans="1:98" ht="60" x14ac:dyDescent="0.25">
      <c r="A91" s="74"/>
      <c r="B91" s="75">
        <v>60</v>
      </c>
      <c r="C91" s="15" t="s">
        <v>193</v>
      </c>
      <c r="D91" s="16">
        <v>11480</v>
      </c>
      <c r="E91" s="17">
        <v>8.92</v>
      </c>
      <c r="F91" s="30">
        <v>1</v>
      </c>
      <c r="G91" s="16">
        <v>1.4</v>
      </c>
      <c r="H91" s="16">
        <v>1.68</v>
      </c>
      <c r="I91" s="16">
        <v>2.23</v>
      </c>
      <c r="J91" s="18">
        <v>2.57</v>
      </c>
      <c r="K91" s="19"/>
      <c r="L91" s="19">
        <f t="shared" si="284"/>
        <v>0</v>
      </c>
      <c r="M91" s="19"/>
      <c r="N91" s="19">
        <f t="shared" si="326"/>
        <v>0</v>
      </c>
      <c r="O91" s="19"/>
      <c r="P91" s="19">
        <f t="shared" si="285"/>
        <v>0</v>
      </c>
      <c r="Q91" s="83">
        <v>6</v>
      </c>
      <c r="R91" s="19">
        <f t="shared" si="286"/>
        <v>860173.44</v>
      </c>
      <c r="S91" s="19"/>
      <c r="T91" s="19">
        <f t="shared" si="287"/>
        <v>0</v>
      </c>
      <c r="U91" s="19"/>
      <c r="V91" s="19">
        <f t="shared" si="288"/>
        <v>0</v>
      </c>
      <c r="W91" s="20"/>
      <c r="X91" s="19">
        <f t="shared" si="327"/>
        <v>0</v>
      </c>
      <c r="Y91" s="19"/>
      <c r="Z91" s="19">
        <f t="shared" si="289"/>
        <v>0</v>
      </c>
      <c r="AA91" s="19"/>
      <c r="AB91" s="19">
        <f t="shared" si="290"/>
        <v>0</v>
      </c>
      <c r="AC91" s="19"/>
      <c r="AD91" s="19">
        <f t="shared" si="291"/>
        <v>0</v>
      </c>
      <c r="AE91" s="19"/>
      <c r="AF91" s="19">
        <f t="shared" si="292"/>
        <v>0</v>
      </c>
      <c r="AG91" s="19"/>
      <c r="AH91" s="19">
        <f t="shared" si="293"/>
        <v>0</v>
      </c>
      <c r="AI91" s="20"/>
      <c r="AJ91" s="19">
        <f t="shared" si="294"/>
        <v>0</v>
      </c>
      <c r="AK91" s="19"/>
      <c r="AL91" s="19">
        <f t="shared" si="295"/>
        <v>0</v>
      </c>
      <c r="AM91" s="19"/>
      <c r="AN91" s="19">
        <f t="shared" si="296"/>
        <v>0</v>
      </c>
      <c r="AO91" s="19"/>
      <c r="AP91" s="19">
        <f t="shared" si="297"/>
        <v>0</v>
      </c>
      <c r="AQ91" s="19"/>
      <c r="AR91" s="19">
        <f t="shared" si="298"/>
        <v>0</v>
      </c>
      <c r="AS91" s="19"/>
      <c r="AT91" s="19">
        <f t="shared" si="299"/>
        <v>0</v>
      </c>
      <c r="AU91" s="19"/>
      <c r="AV91" s="19">
        <f t="shared" si="300"/>
        <v>0</v>
      </c>
      <c r="AW91" s="19"/>
      <c r="AX91" s="19">
        <f t="shared" si="301"/>
        <v>0</v>
      </c>
      <c r="AY91" s="19"/>
      <c r="AZ91" s="19">
        <f t="shared" si="302"/>
        <v>0</v>
      </c>
      <c r="BA91" s="19"/>
      <c r="BB91" s="19">
        <f t="shared" si="303"/>
        <v>0</v>
      </c>
      <c r="BC91" s="19"/>
      <c r="BD91" s="19">
        <f t="shared" si="304"/>
        <v>0</v>
      </c>
      <c r="BE91" s="19"/>
      <c r="BF91" s="19">
        <f t="shared" si="305"/>
        <v>0</v>
      </c>
      <c r="BG91" s="19"/>
      <c r="BH91" s="19">
        <f t="shared" si="306"/>
        <v>0</v>
      </c>
      <c r="BI91" s="19"/>
      <c r="BJ91" s="19">
        <f t="shared" si="307"/>
        <v>0</v>
      </c>
      <c r="BK91" s="19"/>
      <c r="BL91" s="19">
        <f t="shared" si="308"/>
        <v>0</v>
      </c>
      <c r="BM91" s="90"/>
      <c r="BN91" s="19">
        <f t="shared" si="309"/>
        <v>0</v>
      </c>
      <c r="BO91" s="19"/>
      <c r="BP91" s="19">
        <f t="shared" si="310"/>
        <v>0</v>
      </c>
      <c r="BQ91" s="83"/>
      <c r="BR91" s="19">
        <f t="shared" si="311"/>
        <v>0</v>
      </c>
      <c r="BS91" s="19"/>
      <c r="BT91" s="19">
        <f t="shared" si="312"/>
        <v>0</v>
      </c>
      <c r="BU91" s="19"/>
      <c r="BV91" s="19">
        <f t="shared" si="313"/>
        <v>0</v>
      </c>
      <c r="BW91" s="19"/>
      <c r="BX91" s="19">
        <f t="shared" si="314"/>
        <v>0</v>
      </c>
      <c r="BY91" s="19"/>
      <c r="BZ91" s="19">
        <f t="shared" si="315"/>
        <v>0</v>
      </c>
      <c r="CA91" s="19"/>
      <c r="CB91" s="19">
        <f t="shared" si="316"/>
        <v>0</v>
      </c>
      <c r="CC91" s="19"/>
      <c r="CD91" s="19">
        <f t="shared" si="317"/>
        <v>0</v>
      </c>
      <c r="CE91" s="19"/>
      <c r="CF91" s="19">
        <f t="shared" si="318"/>
        <v>0</v>
      </c>
      <c r="CG91" s="19"/>
      <c r="CH91" s="19">
        <f t="shared" si="319"/>
        <v>0</v>
      </c>
      <c r="CI91" s="83"/>
      <c r="CJ91" s="19">
        <f t="shared" si="320"/>
        <v>0</v>
      </c>
      <c r="CK91" s="19"/>
      <c r="CL91" s="19">
        <f t="shared" si="321"/>
        <v>0</v>
      </c>
      <c r="CM91" s="83"/>
      <c r="CN91" s="19">
        <f t="shared" si="322"/>
        <v>0</v>
      </c>
      <c r="CO91" s="19"/>
      <c r="CP91" s="19">
        <f t="shared" si="323"/>
        <v>0</v>
      </c>
      <c r="CQ91" s="19"/>
      <c r="CR91" s="19">
        <f t="shared" si="324"/>
        <v>0</v>
      </c>
      <c r="CS91" s="76">
        <f t="shared" si="325"/>
        <v>6</v>
      </c>
      <c r="CT91" s="76">
        <f t="shared" si="325"/>
        <v>860173.44</v>
      </c>
    </row>
    <row r="92" spans="1:98" ht="60" x14ac:dyDescent="0.25">
      <c r="A92" s="74"/>
      <c r="B92" s="75">
        <v>61</v>
      </c>
      <c r="C92" s="15" t="s">
        <v>194</v>
      </c>
      <c r="D92" s="16">
        <v>11480</v>
      </c>
      <c r="E92" s="17">
        <v>18.440000000000001</v>
      </c>
      <c r="F92" s="30">
        <v>1</v>
      </c>
      <c r="G92" s="16">
        <v>1.4</v>
      </c>
      <c r="H92" s="16">
        <v>1.68</v>
      </c>
      <c r="I92" s="16">
        <v>2.23</v>
      </c>
      <c r="J92" s="18">
        <v>2.57</v>
      </c>
      <c r="K92" s="19"/>
      <c r="L92" s="19">
        <f t="shared" si="284"/>
        <v>0</v>
      </c>
      <c r="M92" s="19"/>
      <c r="N92" s="19">
        <f t="shared" si="326"/>
        <v>0</v>
      </c>
      <c r="O92" s="19"/>
      <c r="P92" s="19">
        <f t="shared" si="285"/>
        <v>0</v>
      </c>
      <c r="Q92" s="83">
        <v>58</v>
      </c>
      <c r="R92" s="19">
        <f t="shared" si="286"/>
        <v>17189325.440000001</v>
      </c>
      <c r="S92" s="19"/>
      <c r="T92" s="19">
        <f t="shared" si="287"/>
        <v>0</v>
      </c>
      <c r="U92" s="19"/>
      <c r="V92" s="19">
        <f t="shared" si="288"/>
        <v>0</v>
      </c>
      <c r="W92" s="20"/>
      <c r="X92" s="19">
        <f t="shared" si="327"/>
        <v>0</v>
      </c>
      <c r="Y92" s="19"/>
      <c r="Z92" s="19">
        <f t="shared" si="289"/>
        <v>0</v>
      </c>
      <c r="AA92" s="19"/>
      <c r="AB92" s="19">
        <f t="shared" si="290"/>
        <v>0</v>
      </c>
      <c r="AC92" s="19"/>
      <c r="AD92" s="19">
        <f t="shared" si="291"/>
        <v>0</v>
      </c>
      <c r="AE92" s="19"/>
      <c r="AF92" s="19">
        <f t="shared" si="292"/>
        <v>0</v>
      </c>
      <c r="AG92" s="19"/>
      <c r="AH92" s="19">
        <f t="shared" si="293"/>
        <v>0</v>
      </c>
      <c r="AI92" s="20"/>
      <c r="AJ92" s="19">
        <f t="shared" si="294"/>
        <v>0</v>
      </c>
      <c r="AK92" s="19"/>
      <c r="AL92" s="19">
        <f t="shared" si="295"/>
        <v>0</v>
      </c>
      <c r="AM92" s="19"/>
      <c r="AN92" s="19">
        <f t="shared" si="296"/>
        <v>0</v>
      </c>
      <c r="AO92" s="19"/>
      <c r="AP92" s="19">
        <f t="shared" si="297"/>
        <v>0</v>
      </c>
      <c r="AQ92" s="19"/>
      <c r="AR92" s="19">
        <f t="shared" si="298"/>
        <v>0</v>
      </c>
      <c r="AS92" s="19"/>
      <c r="AT92" s="19">
        <f t="shared" si="299"/>
        <v>0</v>
      </c>
      <c r="AU92" s="19"/>
      <c r="AV92" s="19">
        <f t="shared" si="300"/>
        <v>0</v>
      </c>
      <c r="AW92" s="19"/>
      <c r="AX92" s="19">
        <f t="shared" si="301"/>
        <v>0</v>
      </c>
      <c r="AY92" s="19"/>
      <c r="AZ92" s="19">
        <f t="shared" si="302"/>
        <v>0</v>
      </c>
      <c r="BA92" s="19"/>
      <c r="BB92" s="19">
        <f t="shared" si="303"/>
        <v>0</v>
      </c>
      <c r="BC92" s="19"/>
      <c r="BD92" s="19">
        <f t="shared" si="304"/>
        <v>0</v>
      </c>
      <c r="BE92" s="19"/>
      <c r="BF92" s="19">
        <f t="shared" si="305"/>
        <v>0</v>
      </c>
      <c r="BG92" s="19"/>
      <c r="BH92" s="19">
        <f t="shared" si="306"/>
        <v>0</v>
      </c>
      <c r="BI92" s="19"/>
      <c r="BJ92" s="19">
        <f t="shared" si="307"/>
        <v>0</v>
      </c>
      <c r="BK92" s="19"/>
      <c r="BL92" s="19">
        <f t="shared" si="308"/>
        <v>0</v>
      </c>
      <c r="BM92" s="90"/>
      <c r="BN92" s="19">
        <f t="shared" si="309"/>
        <v>0</v>
      </c>
      <c r="BO92" s="19"/>
      <c r="BP92" s="19">
        <f t="shared" si="310"/>
        <v>0</v>
      </c>
      <c r="BQ92" s="83"/>
      <c r="BR92" s="19">
        <f t="shared" si="311"/>
        <v>0</v>
      </c>
      <c r="BS92" s="19"/>
      <c r="BT92" s="19">
        <f t="shared" si="312"/>
        <v>0</v>
      </c>
      <c r="BU92" s="19"/>
      <c r="BV92" s="19">
        <f t="shared" si="313"/>
        <v>0</v>
      </c>
      <c r="BW92" s="19"/>
      <c r="BX92" s="19">
        <f t="shared" si="314"/>
        <v>0</v>
      </c>
      <c r="BY92" s="19"/>
      <c r="BZ92" s="19">
        <f t="shared" si="315"/>
        <v>0</v>
      </c>
      <c r="CA92" s="19"/>
      <c r="CB92" s="19">
        <f t="shared" si="316"/>
        <v>0</v>
      </c>
      <c r="CC92" s="19"/>
      <c r="CD92" s="19">
        <f t="shared" si="317"/>
        <v>0</v>
      </c>
      <c r="CE92" s="19"/>
      <c r="CF92" s="19">
        <f t="shared" si="318"/>
        <v>0</v>
      </c>
      <c r="CG92" s="19"/>
      <c r="CH92" s="19">
        <f t="shared" si="319"/>
        <v>0</v>
      </c>
      <c r="CI92" s="83"/>
      <c r="CJ92" s="19">
        <f t="shared" si="320"/>
        <v>0</v>
      </c>
      <c r="CK92" s="19"/>
      <c r="CL92" s="19">
        <f t="shared" si="321"/>
        <v>0</v>
      </c>
      <c r="CM92" s="83"/>
      <c r="CN92" s="19">
        <f t="shared" si="322"/>
        <v>0</v>
      </c>
      <c r="CO92" s="19"/>
      <c r="CP92" s="19">
        <f t="shared" si="323"/>
        <v>0</v>
      </c>
      <c r="CQ92" s="19"/>
      <c r="CR92" s="19">
        <f t="shared" si="324"/>
        <v>0</v>
      </c>
      <c r="CS92" s="76">
        <f t="shared" si="325"/>
        <v>58</v>
      </c>
      <c r="CT92" s="76">
        <f t="shared" si="325"/>
        <v>17189325.440000001</v>
      </c>
    </row>
    <row r="93" spans="1:98" ht="45" x14ac:dyDescent="0.25">
      <c r="A93" s="74"/>
      <c r="B93" s="75">
        <v>62</v>
      </c>
      <c r="C93" s="22" t="s">
        <v>195</v>
      </c>
      <c r="D93" s="16">
        <v>11480</v>
      </c>
      <c r="E93" s="17">
        <v>3.73</v>
      </c>
      <c r="F93" s="30">
        <v>1</v>
      </c>
      <c r="G93" s="16">
        <v>1.4</v>
      </c>
      <c r="H93" s="16">
        <v>1.68</v>
      </c>
      <c r="I93" s="16">
        <v>2.23</v>
      </c>
      <c r="J93" s="18">
        <v>2.57</v>
      </c>
      <c r="K93" s="19"/>
      <c r="L93" s="19">
        <f t="shared" si="284"/>
        <v>0</v>
      </c>
      <c r="M93" s="19"/>
      <c r="N93" s="19">
        <f t="shared" si="326"/>
        <v>0</v>
      </c>
      <c r="O93" s="19"/>
      <c r="P93" s="19">
        <f t="shared" si="285"/>
        <v>0</v>
      </c>
      <c r="Q93" s="83"/>
      <c r="R93" s="19">
        <f t="shared" si="286"/>
        <v>0</v>
      </c>
      <c r="S93" s="19"/>
      <c r="T93" s="19">
        <f t="shared" si="287"/>
        <v>0</v>
      </c>
      <c r="U93" s="19"/>
      <c r="V93" s="19">
        <f t="shared" si="288"/>
        <v>0</v>
      </c>
      <c r="W93" s="20"/>
      <c r="X93" s="19">
        <f t="shared" si="327"/>
        <v>0</v>
      </c>
      <c r="Y93" s="19"/>
      <c r="Z93" s="19">
        <f t="shared" si="289"/>
        <v>0</v>
      </c>
      <c r="AA93" s="19"/>
      <c r="AB93" s="19">
        <f t="shared" si="290"/>
        <v>0</v>
      </c>
      <c r="AC93" s="19"/>
      <c r="AD93" s="19">
        <f t="shared" si="291"/>
        <v>0</v>
      </c>
      <c r="AE93" s="19"/>
      <c r="AF93" s="19">
        <f t="shared" si="292"/>
        <v>0</v>
      </c>
      <c r="AG93" s="19"/>
      <c r="AH93" s="19">
        <f t="shared" si="293"/>
        <v>0</v>
      </c>
      <c r="AI93" s="20"/>
      <c r="AJ93" s="19">
        <f t="shared" si="294"/>
        <v>0</v>
      </c>
      <c r="AK93" s="19"/>
      <c r="AL93" s="19">
        <f t="shared" si="295"/>
        <v>0</v>
      </c>
      <c r="AM93" s="19"/>
      <c r="AN93" s="19">
        <f t="shared" si="296"/>
        <v>0</v>
      </c>
      <c r="AO93" s="19"/>
      <c r="AP93" s="19">
        <f t="shared" si="297"/>
        <v>0</v>
      </c>
      <c r="AQ93" s="19"/>
      <c r="AR93" s="19">
        <f t="shared" si="298"/>
        <v>0</v>
      </c>
      <c r="AS93" s="19"/>
      <c r="AT93" s="19">
        <f t="shared" si="299"/>
        <v>0</v>
      </c>
      <c r="AU93" s="19"/>
      <c r="AV93" s="19">
        <f t="shared" si="300"/>
        <v>0</v>
      </c>
      <c r="AW93" s="19"/>
      <c r="AX93" s="19">
        <f t="shared" si="301"/>
        <v>0</v>
      </c>
      <c r="AY93" s="19"/>
      <c r="AZ93" s="19">
        <f t="shared" si="302"/>
        <v>0</v>
      </c>
      <c r="BA93" s="19"/>
      <c r="BB93" s="19">
        <f t="shared" si="303"/>
        <v>0</v>
      </c>
      <c r="BC93" s="19"/>
      <c r="BD93" s="19">
        <f t="shared" si="304"/>
        <v>0</v>
      </c>
      <c r="BE93" s="19"/>
      <c r="BF93" s="19">
        <f t="shared" si="305"/>
        <v>0</v>
      </c>
      <c r="BG93" s="19"/>
      <c r="BH93" s="19">
        <f t="shared" si="306"/>
        <v>0</v>
      </c>
      <c r="BI93" s="19"/>
      <c r="BJ93" s="19">
        <f t="shared" si="307"/>
        <v>0</v>
      </c>
      <c r="BK93" s="19"/>
      <c r="BL93" s="19">
        <f t="shared" si="308"/>
        <v>0</v>
      </c>
      <c r="BM93" s="90"/>
      <c r="BN93" s="19">
        <f t="shared" si="309"/>
        <v>0</v>
      </c>
      <c r="BO93" s="19"/>
      <c r="BP93" s="19">
        <f t="shared" si="310"/>
        <v>0</v>
      </c>
      <c r="BQ93" s="83"/>
      <c r="BR93" s="19">
        <f t="shared" si="311"/>
        <v>0</v>
      </c>
      <c r="BS93" s="19"/>
      <c r="BT93" s="19">
        <f t="shared" si="312"/>
        <v>0</v>
      </c>
      <c r="BU93" s="19"/>
      <c r="BV93" s="19">
        <f t="shared" si="313"/>
        <v>0</v>
      </c>
      <c r="BW93" s="19"/>
      <c r="BX93" s="19">
        <f t="shared" si="314"/>
        <v>0</v>
      </c>
      <c r="BY93" s="19"/>
      <c r="BZ93" s="19">
        <f t="shared" si="315"/>
        <v>0</v>
      </c>
      <c r="CA93" s="19"/>
      <c r="CB93" s="19">
        <f t="shared" si="316"/>
        <v>0</v>
      </c>
      <c r="CC93" s="19"/>
      <c r="CD93" s="19">
        <f t="shared" si="317"/>
        <v>0</v>
      </c>
      <c r="CE93" s="19"/>
      <c r="CF93" s="19">
        <f t="shared" si="318"/>
        <v>0</v>
      </c>
      <c r="CG93" s="19"/>
      <c r="CH93" s="19">
        <f t="shared" si="319"/>
        <v>0</v>
      </c>
      <c r="CI93" s="83"/>
      <c r="CJ93" s="19">
        <f t="shared" si="320"/>
        <v>0</v>
      </c>
      <c r="CK93" s="19"/>
      <c r="CL93" s="19">
        <f t="shared" si="321"/>
        <v>0</v>
      </c>
      <c r="CM93" s="83"/>
      <c r="CN93" s="19">
        <f t="shared" si="322"/>
        <v>0</v>
      </c>
      <c r="CO93" s="19"/>
      <c r="CP93" s="19">
        <f t="shared" si="323"/>
        <v>0</v>
      </c>
      <c r="CQ93" s="19"/>
      <c r="CR93" s="19">
        <f t="shared" si="324"/>
        <v>0</v>
      </c>
      <c r="CS93" s="76">
        <f t="shared" si="325"/>
        <v>0</v>
      </c>
      <c r="CT93" s="76">
        <f t="shared" si="325"/>
        <v>0</v>
      </c>
    </row>
    <row r="94" spans="1:98" ht="75" x14ac:dyDescent="0.25">
      <c r="A94" s="74"/>
      <c r="B94" s="75">
        <v>63</v>
      </c>
      <c r="C94" s="15" t="s">
        <v>196</v>
      </c>
      <c r="D94" s="16">
        <v>11480</v>
      </c>
      <c r="E94" s="30">
        <v>14.41</v>
      </c>
      <c r="F94" s="30">
        <v>1</v>
      </c>
      <c r="G94" s="16">
        <v>1.4</v>
      </c>
      <c r="H94" s="16">
        <v>1.68</v>
      </c>
      <c r="I94" s="16">
        <v>2.23</v>
      </c>
      <c r="J94" s="18">
        <v>2.57</v>
      </c>
      <c r="K94" s="34"/>
      <c r="L94" s="19">
        <f t="shared" si="284"/>
        <v>0</v>
      </c>
      <c r="M94" s="34"/>
      <c r="N94" s="19">
        <f t="shared" si="326"/>
        <v>0</v>
      </c>
      <c r="O94" s="34"/>
      <c r="P94" s="19">
        <f t="shared" si="285"/>
        <v>0</v>
      </c>
      <c r="Q94" s="86"/>
      <c r="R94" s="19">
        <f t="shared" si="286"/>
        <v>0</v>
      </c>
      <c r="S94" s="34"/>
      <c r="T94" s="19">
        <f t="shared" si="287"/>
        <v>0</v>
      </c>
      <c r="U94" s="19"/>
      <c r="V94" s="19">
        <f t="shared" si="288"/>
        <v>0</v>
      </c>
      <c r="W94" s="20"/>
      <c r="X94" s="19">
        <f t="shared" si="327"/>
        <v>0</v>
      </c>
      <c r="Y94" s="34"/>
      <c r="Z94" s="19">
        <f t="shared" si="289"/>
        <v>0</v>
      </c>
      <c r="AA94" s="34"/>
      <c r="AB94" s="19">
        <f t="shared" si="290"/>
        <v>0</v>
      </c>
      <c r="AC94" s="34"/>
      <c r="AD94" s="19">
        <f t="shared" si="291"/>
        <v>0</v>
      </c>
      <c r="AE94" s="34">
        <v>13</v>
      </c>
      <c r="AF94" s="19">
        <f t="shared" si="292"/>
        <v>3612921.3119999999</v>
      </c>
      <c r="AG94" s="34"/>
      <c r="AH94" s="19">
        <f t="shared" si="293"/>
        <v>0</v>
      </c>
      <c r="AI94" s="20"/>
      <c r="AJ94" s="19">
        <f t="shared" si="294"/>
        <v>0</v>
      </c>
      <c r="AK94" s="34"/>
      <c r="AL94" s="19">
        <f t="shared" si="295"/>
        <v>0</v>
      </c>
      <c r="AM94" s="34"/>
      <c r="AN94" s="19">
        <f t="shared" si="296"/>
        <v>0</v>
      </c>
      <c r="AO94" s="34"/>
      <c r="AP94" s="19">
        <f t="shared" si="297"/>
        <v>0</v>
      </c>
      <c r="AQ94" s="34"/>
      <c r="AR94" s="19">
        <f t="shared" si="298"/>
        <v>0</v>
      </c>
      <c r="AS94" s="34"/>
      <c r="AT94" s="19">
        <f t="shared" si="299"/>
        <v>0</v>
      </c>
      <c r="AU94" s="34"/>
      <c r="AV94" s="19">
        <f t="shared" si="300"/>
        <v>0</v>
      </c>
      <c r="AW94" s="34"/>
      <c r="AX94" s="19">
        <f t="shared" si="301"/>
        <v>0</v>
      </c>
      <c r="AY94" s="34"/>
      <c r="AZ94" s="19">
        <f t="shared" si="302"/>
        <v>0</v>
      </c>
      <c r="BA94" s="34"/>
      <c r="BB94" s="19">
        <f t="shared" si="303"/>
        <v>0</v>
      </c>
      <c r="BC94" s="34"/>
      <c r="BD94" s="19">
        <f t="shared" si="304"/>
        <v>0</v>
      </c>
      <c r="BE94" s="34"/>
      <c r="BF94" s="19">
        <f t="shared" si="305"/>
        <v>0</v>
      </c>
      <c r="BG94" s="34"/>
      <c r="BH94" s="19">
        <f t="shared" si="306"/>
        <v>0</v>
      </c>
      <c r="BI94" s="34"/>
      <c r="BJ94" s="19">
        <f t="shared" si="307"/>
        <v>0</v>
      </c>
      <c r="BK94" s="34"/>
      <c r="BL94" s="19">
        <f t="shared" si="308"/>
        <v>0</v>
      </c>
      <c r="BM94" s="91"/>
      <c r="BN94" s="19">
        <f t="shared" si="309"/>
        <v>0</v>
      </c>
      <c r="BO94" s="34"/>
      <c r="BP94" s="19">
        <f t="shared" si="310"/>
        <v>0</v>
      </c>
      <c r="BQ94" s="86"/>
      <c r="BR94" s="19">
        <f t="shared" si="311"/>
        <v>0</v>
      </c>
      <c r="BS94" s="34"/>
      <c r="BT94" s="19">
        <f t="shared" si="312"/>
        <v>0</v>
      </c>
      <c r="BU94" s="34"/>
      <c r="BV94" s="19">
        <f t="shared" si="313"/>
        <v>0</v>
      </c>
      <c r="BW94" s="34"/>
      <c r="BX94" s="19">
        <f t="shared" si="314"/>
        <v>0</v>
      </c>
      <c r="BY94" s="34"/>
      <c r="BZ94" s="19">
        <f t="shared" si="315"/>
        <v>0</v>
      </c>
      <c r="CA94" s="34"/>
      <c r="CB94" s="19">
        <f t="shared" si="316"/>
        <v>0</v>
      </c>
      <c r="CC94" s="34"/>
      <c r="CD94" s="19">
        <f t="shared" si="317"/>
        <v>0</v>
      </c>
      <c r="CE94" s="34"/>
      <c r="CF94" s="19">
        <f t="shared" si="318"/>
        <v>0</v>
      </c>
      <c r="CG94" s="34"/>
      <c r="CH94" s="19">
        <f t="shared" si="319"/>
        <v>0</v>
      </c>
      <c r="CI94" s="86"/>
      <c r="CJ94" s="19">
        <f t="shared" si="320"/>
        <v>0</v>
      </c>
      <c r="CK94" s="34"/>
      <c r="CL94" s="19">
        <f t="shared" si="321"/>
        <v>0</v>
      </c>
      <c r="CM94" s="86"/>
      <c r="CN94" s="19">
        <f t="shared" si="322"/>
        <v>0</v>
      </c>
      <c r="CO94" s="34"/>
      <c r="CP94" s="19">
        <f t="shared" si="323"/>
        <v>0</v>
      </c>
      <c r="CQ94" s="19"/>
      <c r="CR94" s="19">
        <f t="shared" si="324"/>
        <v>0</v>
      </c>
      <c r="CS94" s="76">
        <f t="shared" si="325"/>
        <v>13</v>
      </c>
      <c r="CT94" s="76">
        <f t="shared" si="325"/>
        <v>3612921.3119999999</v>
      </c>
    </row>
    <row r="95" spans="1:98" x14ac:dyDescent="0.25">
      <c r="A95" s="74">
        <v>20</v>
      </c>
      <c r="B95" s="75"/>
      <c r="C95" s="12" t="s">
        <v>197</v>
      </c>
      <c r="D95" s="16">
        <v>11480</v>
      </c>
      <c r="E95" s="31">
        <v>0.98</v>
      </c>
      <c r="F95" s="14">
        <v>1</v>
      </c>
      <c r="G95" s="16">
        <v>1.4</v>
      </c>
      <c r="H95" s="16">
        <v>1.68</v>
      </c>
      <c r="I95" s="16">
        <v>2.23</v>
      </c>
      <c r="J95" s="18">
        <v>2.57</v>
      </c>
      <c r="K95" s="32">
        <f>SUM(K96:K101)</f>
        <v>90</v>
      </c>
      <c r="L95" s="32">
        <f>SUM(L96:L101)</f>
        <v>1076502.5599999998</v>
      </c>
      <c r="M95" s="32">
        <f t="shared" ref="M95:BX95" si="328">SUM(M96:M101)</f>
        <v>0</v>
      </c>
      <c r="N95" s="32">
        <f t="shared" si="328"/>
        <v>0</v>
      </c>
      <c r="O95" s="32">
        <f t="shared" si="328"/>
        <v>0</v>
      </c>
      <c r="P95" s="32">
        <f t="shared" si="328"/>
        <v>0</v>
      </c>
      <c r="Q95" s="33">
        <f t="shared" si="328"/>
        <v>0</v>
      </c>
      <c r="R95" s="32">
        <f t="shared" si="328"/>
        <v>0</v>
      </c>
      <c r="S95" s="32">
        <f t="shared" si="328"/>
        <v>0</v>
      </c>
      <c r="T95" s="32">
        <f t="shared" si="328"/>
        <v>0</v>
      </c>
      <c r="U95" s="32">
        <f t="shared" si="328"/>
        <v>0</v>
      </c>
      <c r="V95" s="32">
        <f t="shared" si="328"/>
        <v>0</v>
      </c>
      <c r="W95" s="32">
        <f t="shared" si="328"/>
        <v>0</v>
      </c>
      <c r="X95" s="32">
        <f t="shared" si="328"/>
        <v>0</v>
      </c>
      <c r="Y95" s="32">
        <f t="shared" si="328"/>
        <v>22</v>
      </c>
      <c r="Z95" s="32">
        <f t="shared" si="328"/>
        <v>296689.12</v>
      </c>
      <c r="AA95" s="32">
        <f t="shared" si="328"/>
        <v>484</v>
      </c>
      <c r="AB95" s="32">
        <f t="shared" si="328"/>
        <v>6985855.5199999996</v>
      </c>
      <c r="AC95" s="32">
        <f>SUM(AC96:AC101)</f>
        <v>0</v>
      </c>
      <c r="AD95" s="32">
        <f>SUM(AD96:AD101)</f>
        <v>0</v>
      </c>
      <c r="AE95" s="32">
        <f t="shared" si="328"/>
        <v>0</v>
      </c>
      <c r="AF95" s="32">
        <f t="shared" si="328"/>
        <v>0</v>
      </c>
      <c r="AG95" s="32">
        <f t="shared" si="328"/>
        <v>32</v>
      </c>
      <c r="AH95" s="32">
        <f t="shared" si="328"/>
        <v>456701.95200000005</v>
      </c>
      <c r="AI95" s="32">
        <f t="shared" si="328"/>
        <v>0</v>
      </c>
      <c r="AJ95" s="32">
        <f t="shared" si="328"/>
        <v>0</v>
      </c>
      <c r="AK95" s="32">
        <f>SUM(AK96:AK101)</f>
        <v>0</v>
      </c>
      <c r="AL95" s="32">
        <f>SUM(AL96:AL101)</f>
        <v>0</v>
      </c>
      <c r="AM95" s="32">
        <f t="shared" si="328"/>
        <v>0</v>
      </c>
      <c r="AN95" s="32">
        <f t="shared" si="328"/>
        <v>0</v>
      </c>
      <c r="AO95" s="32">
        <f t="shared" si="328"/>
        <v>0</v>
      </c>
      <c r="AP95" s="32">
        <f t="shared" si="328"/>
        <v>0</v>
      </c>
      <c r="AQ95" s="32">
        <f t="shared" si="328"/>
        <v>0</v>
      </c>
      <c r="AR95" s="32">
        <f t="shared" si="328"/>
        <v>0</v>
      </c>
      <c r="AS95" s="32">
        <f t="shared" si="328"/>
        <v>0</v>
      </c>
      <c r="AT95" s="32">
        <f t="shared" si="328"/>
        <v>0</v>
      </c>
      <c r="AU95" s="32">
        <f t="shared" si="328"/>
        <v>0</v>
      </c>
      <c r="AV95" s="32">
        <f t="shared" si="328"/>
        <v>0</v>
      </c>
      <c r="AW95" s="32">
        <f t="shared" si="328"/>
        <v>0</v>
      </c>
      <c r="AX95" s="32">
        <f t="shared" si="328"/>
        <v>0</v>
      </c>
      <c r="AY95" s="32">
        <f t="shared" si="328"/>
        <v>13</v>
      </c>
      <c r="AZ95" s="32">
        <f t="shared" si="328"/>
        <v>154612.63999999998</v>
      </c>
      <c r="BA95" s="32">
        <f t="shared" si="328"/>
        <v>0</v>
      </c>
      <c r="BB95" s="32">
        <f t="shared" si="328"/>
        <v>0</v>
      </c>
      <c r="BC95" s="32">
        <f t="shared" si="328"/>
        <v>0</v>
      </c>
      <c r="BD95" s="32">
        <f t="shared" si="328"/>
        <v>0</v>
      </c>
      <c r="BE95" s="32">
        <f t="shared" si="328"/>
        <v>0</v>
      </c>
      <c r="BF95" s="32">
        <f t="shared" si="328"/>
        <v>0</v>
      </c>
      <c r="BG95" s="32">
        <f t="shared" si="328"/>
        <v>13</v>
      </c>
      <c r="BH95" s="32">
        <f t="shared" si="328"/>
        <v>154612.63999999998</v>
      </c>
      <c r="BI95" s="32">
        <f t="shared" si="328"/>
        <v>0</v>
      </c>
      <c r="BJ95" s="32">
        <f t="shared" si="328"/>
        <v>0</v>
      </c>
      <c r="BK95" s="32">
        <f>SUM(BK96:BK101)</f>
        <v>0</v>
      </c>
      <c r="BL95" s="32">
        <f>SUM(BL96:BL101)</f>
        <v>0</v>
      </c>
      <c r="BM95" s="32">
        <f>SUM(BM96:BM101)</f>
        <v>650</v>
      </c>
      <c r="BN95" s="32">
        <f>SUM(BN96:BN101)</f>
        <v>12452071.296</v>
      </c>
      <c r="BO95" s="32">
        <f t="shared" si="328"/>
        <v>1</v>
      </c>
      <c r="BP95" s="32">
        <f t="shared" si="328"/>
        <v>14271.936000000002</v>
      </c>
      <c r="BQ95" s="33">
        <f t="shared" si="328"/>
        <v>0</v>
      </c>
      <c r="BR95" s="32">
        <f t="shared" si="328"/>
        <v>0</v>
      </c>
      <c r="BS95" s="32">
        <f t="shared" si="328"/>
        <v>76</v>
      </c>
      <c r="BT95" s="32">
        <f t="shared" si="328"/>
        <v>1326132.8640000001</v>
      </c>
      <c r="BU95" s="32">
        <f t="shared" si="328"/>
        <v>53</v>
      </c>
      <c r="BV95" s="32">
        <f t="shared" si="328"/>
        <v>756412.60799999989</v>
      </c>
      <c r="BW95" s="32">
        <f t="shared" si="328"/>
        <v>0</v>
      </c>
      <c r="BX95" s="32">
        <f t="shared" si="328"/>
        <v>0</v>
      </c>
      <c r="BY95" s="32">
        <f t="shared" ref="BY95:CT95" si="329">SUM(BY96:BY101)</f>
        <v>3</v>
      </c>
      <c r="BZ95" s="32">
        <f t="shared" si="329"/>
        <v>42815.807999999997</v>
      </c>
      <c r="CA95" s="32">
        <f t="shared" si="329"/>
        <v>0</v>
      </c>
      <c r="CB95" s="32">
        <f t="shared" si="329"/>
        <v>0</v>
      </c>
      <c r="CC95" s="32">
        <f t="shared" si="329"/>
        <v>7</v>
      </c>
      <c r="CD95" s="32">
        <f t="shared" si="329"/>
        <v>99903.551999999996</v>
      </c>
      <c r="CE95" s="32">
        <f t="shared" si="329"/>
        <v>9</v>
      </c>
      <c r="CF95" s="32">
        <f t="shared" si="329"/>
        <v>128447.424</v>
      </c>
      <c r="CG95" s="32">
        <f t="shared" si="329"/>
        <v>0</v>
      </c>
      <c r="CH95" s="32">
        <f t="shared" si="329"/>
        <v>0</v>
      </c>
      <c r="CI95" s="33">
        <f t="shared" si="329"/>
        <v>5</v>
      </c>
      <c r="CJ95" s="32">
        <f t="shared" si="329"/>
        <v>71359.679999999993</v>
      </c>
      <c r="CK95" s="32">
        <f t="shared" si="329"/>
        <v>1</v>
      </c>
      <c r="CL95" s="32">
        <f t="shared" si="329"/>
        <v>14271.936000000002</v>
      </c>
      <c r="CM95" s="33">
        <v>15</v>
      </c>
      <c r="CN95" s="32">
        <f t="shared" si="329"/>
        <v>284164.44</v>
      </c>
      <c r="CO95" s="32">
        <f t="shared" si="329"/>
        <v>0</v>
      </c>
      <c r="CP95" s="32">
        <f t="shared" si="329"/>
        <v>0</v>
      </c>
      <c r="CQ95" s="32">
        <f t="shared" si="329"/>
        <v>0</v>
      </c>
      <c r="CR95" s="32">
        <f t="shared" si="329"/>
        <v>0</v>
      </c>
      <c r="CS95" s="32">
        <f t="shared" si="329"/>
        <v>1474</v>
      </c>
      <c r="CT95" s="32">
        <f t="shared" si="329"/>
        <v>24314825.975999996</v>
      </c>
    </row>
    <row r="96" spans="1:98" x14ac:dyDescent="0.25">
      <c r="A96" s="74"/>
      <c r="B96" s="75">
        <v>64</v>
      </c>
      <c r="C96" s="15" t="s">
        <v>198</v>
      </c>
      <c r="D96" s="16">
        <v>11480</v>
      </c>
      <c r="E96" s="17">
        <v>0.74</v>
      </c>
      <c r="F96" s="30">
        <v>1</v>
      </c>
      <c r="G96" s="16">
        <v>1.4</v>
      </c>
      <c r="H96" s="16">
        <v>1.68</v>
      </c>
      <c r="I96" s="16">
        <v>2.23</v>
      </c>
      <c r="J96" s="18">
        <v>2.57</v>
      </c>
      <c r="K96" s="19">
        <v>89</v>
      </c>
      <c r="L96" s="19">
        <f t="shared" ref="L96:L101" si="330">SUM(K96*$D96*$E96*$F96*$G96*$L$10)</f>
        <v>1058501.92</v>
      </c>
      <c r="M96" s="19"/>
      <c r="N96" s="19">
        <f t="shared" si="326"/>
        <v>0</v>
      </c>
      <c r="O96" s="19"/>
      <c r="P96" s="19">
        <f t="shared" ref="P96:P101" si="331">SUM(O96*$D96*$E96*$F96*$G96*$P$10)</f>
        <v>0</v>
      </c>
      <c r="Q96" s="83"/>
      <c r="R96" s="19">
        <f t="shared" ref="R96:R101" si="332">SUM(Q96*$D96*$E96*$F96*$G96*$R$10)</f>
        <v>0</v>
      </c>
      <c r="S96" s="19"/>
      <c r="T96" s="19">
        <f t="shared" ref="T96:T101" si="333">SUM(S96*$D96*$E96*$F96*$G96*$T$10)</f>
        <v>0</v>
      </c>
      <c r="U96" s="19"/>
      <c r="V96" s="19">
        <f t="shared" ref="V96:V101" si="334">SUM(U96*$D96*$E96*$F96*$G96*$V$10)</f>
        <v>0</v>
      </c>
      <c r="W96" s="20"/>
      <c r="X96" s="19">
        <f t="shared" si="327"/>
        <v>0</v>
      </c>
      <c r="Y96" s="19">
        <v>20</v>
      </c>
      <c r="Z96" s="19">
        <f t="shared" ref="Z96:Z101" si="335">SUM(Y96*$D96*$E96*$F96*$G96*$Z$10)</f>
        <v>237865.59999999998</v>
      </c>
      <c r="AA96" s="19">
        <v>333</v>
      </c>
      <c r="AB96" s="19">
        <f t="shared" ref="AB96:AB101" si="336">SUM(AA96*$D96*$E96*$F96*$G96*$AB$10)</f>
        <v>3960462.2399999998</v>
      </c>
      <c r="AC96" s="19"/>
      <c r="AD96" s="19">
        <f t="shared" ref="AD96:AD101" si="337">SUM(AC96*$D96*$E96*$F96*$G96*$AD$10)</f>
        <v>0</v>
      </c>
      <c r="AE96" s="19"/>
      <c r="AF96" s="19">
        <f t="shared" ref="AF96:AF101" si="338">AE96*$D96*$E96*$F96*$H96*$AF$10</f>
        <v>0</v>
      </c>
      <c r="AG96" s="84">
        <v>32</v>
      </c>
      <c r="AH96" s="19">
        <f t="shared" ref="AH96:AH101" si="339">AG96*$D96*$E96*$F96*$H96*$AH$10</f>
        <v>456701.95200000005</v>
      </c>
      <c r="AI96" s="20"/>
      <c r="AJ96" s="19">
        <f t="shared" ref="AJ96:AJ101" si="340">SUM(AI96*$D96*$E96*$F96*$G96*$AJ$10)</f>
        <v>0</v>
      </c>
      <c r="AK96" s="19"/>
      <c r="AL96" s="19">
        <f t="shared" ref="AL96:AL101" si="341">SUM(AK96*$D96*$E96*$F96*$G96*$AL$10)</f>
        <v>0</v>
      </c>
      <c r="AM96" s="19"/>
      <c r="AN96" s="19">
        <f t="shared" ref="AN96:AN101" si="342">SUM(AM96*$D96*$E96*$F96*$G96*$AN$10)</f>
        <v>0</v>
      </c>
      <c r="AO96" s="19"/>
      <c r="AP96" s="19">
        <f t="shared" ref="AP96:AP101" si="343">SUM(AO96*$D96*$E96*$F96*$G96*$AP$10)</f>
        <v>0</v>
      </c>
      <c r="AQ96" s="19"/>
      <c r="AR96" s="19">
        <f t="shared" ref="AR96:AR101" si="344">SUM(AQ96*$D96*$E96*$F96*$G96*$AR$10)</f>
        <v>0</v>
      </c>
      <c r="AS96" s="19"/>
      <c r="AT96" s="19">
        <f t="shared" ref="AT96:AT101" si="345">SUM(AS96*$D96*$E96*$F96*$G96*$AT$10)</f>
        <v>0</v>
      </c>
      <c r="AU96" s="19"/>
      <c r="AV96" s="19">
        <f t="shared" ref="AV96:AV101" si="346">SUM(AU96*$D96*$E96*$F96*$G96*$AV$10)</f>
        <v>0</v>
      </c>
      <c r="AW96" s="19"/>
      <c r="AX96" s="19">
        <f t="shared" ref="AX96:AX101" si="347">SUM(AW96*$D96*$E96*$F96*$G96*$AX$10)</f>
        <v>0</v>
      </c>
      <c r="AY96" s="19">
        <v>13</v>
      </c>
      <c r="AZ96" s="19">
        <f t="shared" ref="AZ96:AZ101" si="348">SUM(AY96*$D96*$E96*$F96*$G96*$AZ$10)</f>
        <v>154612.63999999998</v>
      </c>
      <c r="BA96" s="19"/>
      <c r="BB96" s="19">
        <f t="shared" ref="BB96:BB101" si="349">SUM(BA96*$D96*$E96*$F96*$G96*$BB$10)</f>
        <v>0</v>
      </c>
      <c r="BC96" s="19"/>
      <c r="BD96" s="19">
        <f t="shared" ref="BD96:BD101" si="350">SUM(BC96*$D96*$E96*$F96*$G96*$BD$10)</f>
        <v>0</v>
      </c>
      <c r="BE96" s="19"/>
      <c r="BF96" s="19">
        <f t="shared" ref="BF96:BF101" si="351">SUM(BE96*$D96*$E96*$F96*$G96*$BF$10)</f>
        <v>0</v>
      </c>
      <c r="BG96" s="19">
        <v>13</v>
      </c>
      <c r="BH96" s="19">
        <f t="shared" ref="BH96:BH101" si="352">SUM(BG96*$D96*$E96*$F96*$G96*$BH$10)</f>
        <v>154612.63999999998</v>
      </c>
      <c r="BI96" s="19"/>
      <c r="BJ96" s="19">
        <f t="shared" ref="BJ96:BJ101" si="353">BI96*$D96*$E96*$F96*$H96*$BJ$10</f>
        <v>0</v>
      </c>
      <c r="BK96" s="19"/>
      <c r="BL96" s="19">
        <f t="shared" ref="BL96:BL101" si="354">BK96*$D96*$E96*$F96*$H96*$BL$10</f>
        <v>0</v>
      </c>
      <c r="BM96" s="90">
        <v>297</v>
      </c>
      <c r="BN96" s="19">
        <f t="shared" ref="BN96:BN101" si="355">BM96*$D96*$E96*$F96*$H96*$BN$10</f>
        <v>4238764.9919999996</v>
      </c>
      <c r="BO96" s="19">
        <v>1</v>
      </c>
      <c r="BP96" s="19">
        <f t="shared" ref="BP96:BP101" si="356">BO96*$D96*$E96*$F96*$H96*$BP$10</f>
        <v>14271.936000000002</v>
      </c>
      <c r="BQ96" s="83"/>
      <c r="BR96" s="19">
        <f t="shared" ref="BR96:BR101" si="357">BQ96*$D96*$E96*$F96*$H96*$BR$10</f>
        <v>0</v>
      </c>
      <c r="BS96" s="84">
        <v>53</v>
      </c>
      <c r="BT96" s="19">
        <f t="shared" ref="BT96:BT101" si="358">BS96*$D96*$E96*$F96*$H96*$BT$10</f>
        <v>756412.60799999989</v>
      </c>
      <c r="BU96" s="19">
        <v>53</v>
      </c>
      <c r="BV96" s="19">
        <f t="shared" ref="BV96:BV101" si="359">BU96*$D96*$E96*$F96*$H96*$BV$10</f>
        <v>756412.60799999989</v>
      </c>
      <c r="BW96" s="19"/>
      <c r="BX96" s="19">
        <f t="shared" ref="BX96:BX101" si="360">BW96*$D96*$E96*$F96*$H96*$BX$10</f>
        <v>0</v>
      </c>
      <c r="BY96" s="84">
        <v>3</v>
      </c>
      <c r="BZ96" s="19">
        <f t="shared" ref="BZ96:BZ101" si="361">BY96*$D96*$E96*$F96*$H96*$BZ$10</f>
        <v>42815.807999999997</v>
      </c>
      <c r="CA96" s="19"/>
      <c r="CB96" s="19">
        <f t="shared" ref="CB96:CB101" si="362">CA96*$D96*$E96*$F96*$H96*$CB$10</f>
        <v>0</v>
      </c>
      <c r="CC96" s="19">
        <v>7</v>
      </c>
      <c r="CD96" s="19">
        <f t="shared" ref="CD96:CD101" si="363">CC96*$D96*$E96*$F96*$H96*$CD$10</f>
        <v>99903.551999999996</v>
      </c>
      <c r="CE96" s="19">
        <v>9</v>
      </c>
      <c r="CF96" s="19">
        <f t="shared" ref="CF96:CF101" si="364">CE96*$D96*$E96*$F96*$H96*$CF$10</f>
        <v>128447.424</v>
      </c>
      <c r="CG96" s="19"/>
      <c r="CH96" s="19">
        <f t="shared" ref="CH96:CH101" si="365">CG96*$D96*$E96*$F96*$H96*$CH$10</f>
        <v>0</v>
      </c>
      <c r="CI96" s="83">
        <v>5</v>
      </c>
      <c r="CJ96" s="19">
        <f t="shared" ref="CJ96:CJ101" si="366">CI96*$D96*$E96*$F96*$H96*$CJ$10</f>
        <v>71359.679999999993</v>
      </c>
      <c r="CK96" s="19">
        <v>1</v>
      </c>
      <c r="CL96" s="19">
        <f t="shared" ref="CL96:CL101" si="367">CK96*$D96*$E96*$F96*$H96*$CL$10</f>
        <v>14271.936000000002</v>
      </c>
      <c r="CM96" s="88">
        <v>15</v>
      </c>
      <c r="CN96" s="19">
        <f t="shared" ref="CN96:CN101" si="368">CM96*$D96*$E96*$F96*$I96*$CN$10</f>
        <v>284164.44</v>
      </c>
      <c r="CO96" s="84"/>
      <c r="CP96" s="19">
        <f t="shared" ref="CP96:CP101" si="369">CO96*$D96*$E96*$F96*$J96*$CP$10</f>
        <v>0</v>
      </c>
      <c r="CQ96" s="19"/>
      <c r="CR96" s="19">
        <f t="shared" ref="CR96:CR101" si="370">CQ96*D96*E96*F96</f>
        <v>0</v>
      </c>
      <c r="CS96" s="76">
        <f t="shared" ref="CS96:CT101" si="371">SUM(M96+K96+W96+O96+Q96+Y96+U96+S96+AA96+AE96+AC96+AG96+AI96+AM96+BI96+BO96+AK96+AW96+AY96+CA96+CC96+BY96+CE96+CG96+BS96+BU96+AO96+AQ96+AS96+AU96+BK96+BM96+BQ96+BA96+BC96+BE96+BG96+BW96+CI96+CK96+CM96+CO96+CQ96)</f>
        <v>944</v>
      </c>
      <c r="CT96" s="76">
        <f t="shared" si="371"/>
        <v>12429581.975999998</v>
      </c>
    </row>
    <row r="97" spans="1:98" ht="45" x14ac:dyDescent="0.25">
      <c r="A97" s="74"/>
      <c r="B97" s="75">
        <v>65</v>
      </c>
      <c r="C97" s="15" t="s">
        <v>199</v>
      </c>
      <c r="D97" s="16">
        <v>11480</v>
      </c>
      <c r="E97" s="17">
        <v>1.1200000000000001</v>
      </c>
      <c r="F97" s="30">
        <v>1</v>
      </c>
      <c r="G97" s="16">
        <v>1.4</v>
      </c>
      <c r="H97" s="16">
        <v>1.68</v>
      </c>
      <c r="I97" s="16">
        <v>2.23</v>
      </c>
      <c r="J97" s="18">
        <v>2.57</v>
      </c>
      <c r="K97" s="19">
        <v>1</v>
      </c>
      <c r="L97" s="19">
        <f t="shared" si="330"/>
        <v>18000.64</v>
      </c>
      <c r="M97" s="19">
        <v>0</v>
      </c>
      <c r="N97" s="19">
        <f t="shared" si="326"/>
        <v>0</v>
      </c>
      <c r="O97" s="19">
        <v>0</v>
      </c>
      <c r="P97" s="19">
        <f t="shared" si="331"/>
        <v>0</v>
      </c>
      <c r="Q97" s="83">
        <v>0</v>
      </c>
      <c r="R97" s="19">
        <f t="shared" si="332"/>
        <v>0</v>
      </c>
      <c r="S97" s="19">
        <v>0</v>
      </c>
      <c r="T97" s="19">
        <f t="shared" si="333"/>
        <v>0</v>
      </c>
      <c r="U97" s="19"/>
      <c r="V97" s="19">
        <f t="shared" si="334"/>
        <v>0</v>
      </c>
      <c r="W97" s="20"/>
      <c r="X97" s="19">
        <f t="shared" si="327"/>
        <v>0</v>
      </c>
      <c r="Y97" s="19"/>
      <c r="Z97" s="19">
        <f t="shared" si="335"/>
        <v>0</v>
      </c>
      <c r="AA97" s="19">
        <v>120</v>
      </c>
      <c r="AB97" s="19">
        <f t="shared" si="336"/>
        <v>2160076.8000000003</v>
      </c>
      <c r="AC97" s="19">
        <v>0</v>
      </c>
      <c r="AD97" s="19">
        <f t="shared" si="337"/>
        <v>0</v>
      </c>
      <c r="AE97" s="19">
        <v>0</v>
      </c>
      <c r="AF97" s="19">
        <f t="shared" si="338"/>
        <v>0</v>
      </c>
      <c r="AG97" s="19">
        <v>0</v>
      </c>
      <c r="AH97" s="19">
        <f t="shared" si="339"/>
        <v>0</v>
      </c>
      <c r="AI97" s="20"/>
      <c r="AJ97" s="19">
        <f t="shared" si="340"/>
        <v>0</v>
      </c>
      <c r="AK97" s="19"/>
      <c r="AL97" s="19">
        <f t="shared" si="341"/>
        <v>0</v>
      </c>
      <c r="AM97" s="19">
        <v>0</v>
      </c>
      <c r="AN97" s="19">
        <f t="shared" si="342"/>
        <v>0</v>
      </c>
      <c r="AO97" s="19">
        <v>0</v>
      </c>
      <c r="AP97" s="19">
        <f t="shared" si="343"/>
        <v>0</v>
      </c>
      <c r="AQ97" s="19"/>
      <c r="AR97" s="19">
        <f t="shared" si="344"/>
        <v>0</v>
      </c>
      <c r="AS97" s="19"/>
      <c r="AT97" s="19">
        <f t="shared" si="345"/>
        <v>0</v>
      </c>
      <c r="AU97" s="19"/>
      <c r="AV97" s="19">
        <f t="shared" si="346"/>
        <v>0</v>
      </c>
      <c r="AW97" s="19">
        <v>0</v>
      </c>
      <c r="AX97" s="19">
        <f t="shared" si="347"/>
        <v>0</v>
      </c>
      <c r="AY97" s="19">
        <v>0</v>
      </c>
      <c r="AZ97" s="19">
        <f t="shared" si="348"/>
        <v>0</v>
      </c>
      <c r="BA97" s="19">
        <v>0</v>
      </c>
      <c r="BB97" s="19">
        <f t="shared" si="349"/>
        <v>0</v>
      </c>
      <c r="BC97" s="19">
        <v>0</v>
      </c>
      <c r="BD97" s="19">
        <f t="shared" si="350"/>
        <v>0</v>
      </c>
      <c r="BE97" s="19">
        <v>0</v>
      </c>
      <c r="BF97" s="19">
        <f t="shared" si="351"/>
        <v>0</v>
      </c>
      <c r="BG97" s="19"/>
      <c r="BH97" s="19">
        <f t="shared" si="352"/>
        <v>0</v>
      </c>
      <c r="BI97" s="19">
        <v>0</v>
      </c>
      <c r="BJ97" s="19">
        <f t="shared" si="353"/>
        <v>0</v>
      </c>
      <c r="BK97" s="19">
        <v>0</v>
      </c>
      <c r="BL97" s="19">
        <f t="shared" si="354"/>
        <v>0</v>
      </c>
      <c r="BM97" s="90">
        <v>306</v>
      </c>
      <c r="BN97" s="19">
        <f t="shared" si="355"/>
        <v>6609835.0080000004</v>
      </c>
      <c r="BO97" s="19">
        <v>0</v>
      </c>
      <c r="BP97" s="19">
        <f t="shared" si="356"/>
        <v>0</v>
      </c>
      <c r="BQ97" s="83">
        <v>0</v>
      </c>
      <c r="BR97" s="19">
        <f t="shared" si="357"/>
        <v>0</v>
      </c>
      <c r="BS97" s="84">
        <v>16</v>
      </c>
      <c r="BT97" s="19">
        <f t="shared" si="358"/>
        <v>345612.288</v>
      </c>
      <c r="BU97" s="19">
        <v>0</v>
      </c>
      <c r="BV97" s="19">
        <f t="shared" si="359"/>
        <v>0</v>
      </c>
      <c r="BW97" s="19"/>
      <c r="BX97" s="19">
        <f t="shared" si="360"/>
        <v>0</v>
      </c>
      <c r="BY97" s="19">
        <v>0</v>
      </c>
      <c r="BZ97" s="19">
        <f t="shared" si="361"/>
        <v>0</v>
      </c>
      <c r="CA97" s="19">
        <v>0</v>
      </c>
      <c r="CB97" s="19">
        <f t="shared" si="362"/>
        <v>0</v>
      </c>
      <c r="CC97" s="19">
        <v>0</v>
      </c>
      <c r="CD97" s="19">
        <f t="shared" si="363"/>
        <v>0</v>
      </c>
      <c r="CE97" s="19">
        <v>0</v>
      </c>
      <c r="CF97" s="19">
        <f t="shared" si="364"/>
        <v>0</v>
      </c>
      <c r="CG97" s="19"/>
      <c r="CH97" s="19">
        <f t="shared" si="365"/>
        <v>0</v>
      </c>
      <c r="CI97" s="83"/>
      <c r="CJ97" s="19">
        <f t="shared" si="366"/>
        <v>0</v>
      </c>
      <c r="CK97" s="19">
        <v>0</v>
      </c>
      <c r="CL97" s="19">
        <f t="shared" si="367"/>
        <v>0</v>
      </c>
      <c r="CM97" s="83">
        <v>0</v>
      </c>
      <c r="CN97" s="19">
        <f t="shared" si="368"/>
        <v>0</v>
      </c>
      <c r="CO97" s="19">
        <v>0</v>
      </c>
      <c r="CP97" s="19">
        <f t="shared" si="369"/>
        <v>0</v>
      </c>
      <c r="CQ97" s="19"/>
      <c r="CR97" s="19">
        <f t="shared" si="370"/>
        <v>0</v>
      </c>
      <c r="CS97" s="76">
        <f t="shared" si="371"/>
        <v>443</v>
      </c>
      <c r="CT97" s="76">
        <f t="shared" si="371"/>
        <v>9133524.7360000014</v>
      </c>
    </row>
    <row r="98" spans="1:98" ht="45" x14ac:dyDescent="0.25">
      <c r="A98" s="74"/>
      <c r="B98" s="75">
        <v>66</v>
      </c>
      <c r="C98" s="15" t="s">
        <v>200</v>
      </c>
      <c r="D98" s="16">
        <v>11480</v>
      </c>
      <c r="E98" s="17">
        <v>1.66</v>
      </c>
      <c r="F98" s="30">
        <v>1</v>
      </c>
      <c r="G98" s="16">
        <v>1.4</v>
      </c>
      <c r="H98" s="16">
        <v>1.68</v>
      </c>
      <c r="I98" s="16">
        <v>2.23</v>
      </c>
      <c r="J98" s="18">
        <v>2.57</v>
      </c>
      <c r="K98" s="19"/>
      <c r="L98" s="19">
        <f t="shared" si="330"/>
        <v>0</v>
      </c>
      <c r="M98" s="19">
        <v>0</v>
      </c>
      <c r="N98" s="19">
        <f t="shared" si="326"/>
        <v>0</v>
      </c>
      <c r="O98" s="19">
        <v>0</v>
      </c>
      <c r="P98" s="19">
        <f t="shared" si="331"/>
        <v>0</v>
      </c>
      <c r="Q98" s="83">
        <v>0</v>
      </c>
      <c r="R98" s="19">
        <f t="shared" si="332"/>
        <v>0</v>
      </c>
      <c r="S98" s="19">
        <v>0</v>
      </c>
      <c r="T98" s="19">
        <f t="shared" si="333"/>
        <v>0</v>
      </c>
      <c r="U98" s="19"/>
      <c r="V98" s="19">
        <f t="shared" si="334"/>
        <v>0</v>
      </c>
      <c r="W98" s="20"/>
      <c r="X98" s="19">
        <f t="shared" si="327"/>
        <v>0</v>
      </c>
      <c r="Y98" s="19">
        <v>1</v>
      </c>
      <c r="Z98" s="19">
        <f t="shared" si="335"/>
        <v>26679.519999999997</v>
      </c>
      <c r="AA98" s="19">
        <v>24</v>
      </c>
      <c r="AB98" s="19">
        <f t="shared" si="336"/>
        <v>640308.47999999986</v>
      </c>
      <c r="AC98" s="19">
        <v>0</v>
      </c>
      <c r="AD98" s="19">
        <f t="shared" si="337"/>
        <v>0</v>
      </c>
      <c r="AE98" s="19">
        <v>0</v>
      </c>
      <c r="AF98" s="19">
        <f t="shared" si="338"/>
        <v>0</v>
      </c>
      <c r="AG98" s="19">
        <v>0</v>
      </c>
      <c r="AH98" s="19">
        <f t="shared" si="339"/>
        <v>0</v>
      </c>
      <c r="AI98" s="20"/>
      <c r="AJ98" s="19">
        <f t="shared" si="340"/>
        <v>0</v>
      </c>
      <c r="AK98" s="19"/>
      <c r="AL98" s="19">
        <f t="shared" si="341"/>
        <v>0</v>
      </c>
      <c r="AM98" s="19">
        <v>0</v>
      </c>
      <c r="AN98" s="19">
        <f t="shared" si="342"/>
        <v>0</v>
      </c>
      <c r="AO98" s="19">
        <v>0</v>
      </c>
      <c r="AP98" s="19">
        <f t="shared" si="343"/>
        <v>0</v>
      </c>
      <c r="AQ98" s="19"/>
      <c r="AR98" s="19">
        <f t="shared" si="344"/>
        <v>0</v>
      </c>
      <c r="AS98" s="19"/>
      <c r="AT98" s="19">
        <f t="shared" si="345"/>
        <v>0</v>
      </c>
      <c r="AU98" s="19"/>
      <c r="AV98" s="19">
        <f t="shared" si="346"/>
        <v>0</v>
      </c>
      <c r="AW98" s="19">
        <v>0</v>
      </c>
      <c r="AX98" s="19">
        <f t="shared" si="347"/>
        <v>0</v>
      </c>
      <c r="AY98" s="19">
        <v>0</v>
      </c>
      <c r="AZ98" s="19">
        <f t="shared" si="348"/>
        <v>0</v>
      </c>
      <c r="BA98" s="19">
        <v>0</v>
      </c>
      <c r="BB98" s="19">
        <f t="shared" si="349"/>
        <v>0</v>
      </c>
      <c r="BC98" s="19">
        <v>0</v>
      </c>
      <c r="BD98" s="19">
        <f t="shared" si="350"/>
        <v>0</v>
      </c>
      <c r="BE98" s="19">
        <v>0</v>
      </c>
      <c r="BF98" s="19">
        <f t="shared" si="351"/>
        <v>0</v>
      </c>
      <c r="BG98" s="19"/>
      <c r="BH98" s="19">
        <f t="shared" si="352"/>
        <v>0</v>
      </c>
      <c r="BI98" s="19">
        <v>0</v>
      </c>
      <c r="BJ98" s="19">
        <f t="shared" si="353"/>
        <v>0</v>
      </c>
      <c r="BK98" s="19">
        <v>0</v>
      </c>
      <c r="BL98" s="19">
        <f t="shared" si="354"/>
        <v>0</v>
      </c>
      <c r="BM98" s="90">
        <v>36</v>
      </c>
      <c r="BN98" s="19">
        <f t="shared" si="355"/>
        <v>1152555.2639999997</v>
      </c>
      <c r="BO98" s="19">
        <v>0</v>
      </c>
      <c r="BP98" s="19">
        <f t="shared" si="356"/>
        <v>0</v>
      </c>
      <c r="BQ98" s="83">
        <v>0</v>
      </c>
      <c r="BR98" s="19">
        <f t="shared" si="357"/>
        <v>0</v>
      </c>
      <c r="BS98" s="19">
        <v>7</v>
      </c>
      <c r="BT98" s="19">
        <f t="shared" si="358"/>
        <v>224107.96799999999</v>
      </c>
      <c r="BU98" s="19">
        <v>0</v>
      </c>
      <c r="BV98" s="19">
        <f t="shared" si="359"/>
        <v>0</v>
      </c>
      <c r="BW98" s="19"/>
      <c r="BX98" s="19">
        <f t="shared" si="360"/>
        <v>0</v>
      </c>
      <c r="BY98" s="19">
        <v>0</v>
      </c>
      <c r="BZ98" s="19">
        <f t="shared" si="361"/>
        <v>0</v>
      </c>
      <c r="CA98" s="19">
        <v>0</v>
      </c>
      <c r="CB98" s="19">
        <f t="shared" si="362"/>
        <v>0</v>
      </c>
      <c r="CC98" s="19">
        <v>0</v>
      </c>
      <c r="CD98" s="19">
        <f t="shared" si="363"/>
        <v>0</v>
      </c>
      <c r="CE98" s="19">
        <v>0</v>
      </c>
      <c r="CF98" s="19">
        <f t="shared" si="364"/>
        <v>0</v>
      </c>
      <c r="CG98" s="19"/>
      <c r="CH98" s="19">
        <f t="shared" si="365"/>
        <v>0</v>
      </c>
      <c r="CI98" s="83"/>
      <c r="CJ98" s="19">
        <f t="shared" si="366"/>
        <v>0</v>
      </c>
      <c r="CK98" s="19">
        <v>0</v>
      </c>
      <c r="CL98" s="19">
        <f t="shared" si="367"/>
        <v>0</v>
      </c>
      <c r="CM98" s="83">
        <v>0</v>
      </c>
      <c r="CN98" s="19">
        <f t="shared" si="368"/>
        <v>0</v>
      </c>
      <c r="CO98" s="19">
        <v>0</v>
      </c>
      <c r="CP98" s="19">
        <f t="shared" si="369"/>
        <v>0</v>
      </c>
      <c r="CQ98" s="19"/>
      <c r="CR98" s="19">
        <f t="shared" si="370"/>
        <v>0</v>
      </c>
      <c r="CS98" s="76">
        <f t="shared" si="371"/>
        <v>68</v>
      </c>
      <c r="CT98" s="76">
        <f t="shared" si="371"/>
        <v>2043651.2319999996</v>
      </c>
    </row>
    <row r="99" spans="1:98" ht="45" x14ac:dyDescent="0.25">
      <c r="A99" s="74"/>
      <c r="B99" s="75">
        <v>67</v>
      </c>
      <c r="C99" s="15" t="s">
        <v>201</v>
      </c>
      <c r="D99" s="16">
        <v>11480</v>
      </c>
      <c r="E99" s="17">
        <v>2</v>
      </c>
      <c r="F99" s="30">
        <v>1</v>
      </c>
      <c r="G99" s="16">
        <v>1.4</v>
      </c>
      <c r="H99" s="16">
        <v>1.68</v>
      </c>
      <c r="I99" s="16">
        <v>2.23</v>
      </c>
      <c r="J99" s="18">
        <v>2.57</v>
      </c>
      <c r="K99" s="19"/>
      <c r="L99" s="19">
        <f t="shared" si="330"/>
        <v>0</v>
      </c>
      <c r="M99" s="19">
        <v>0</v>
      </c>
      <c r="N99" s="19">
        <f t="shared" si="326"/>
        <v>0</v>
      </c>
      <c r="O99" s="19">
        <v>0</v>
      </c>
      <c r="P99" s="19">
        <f t="shared" si="331"/>
        <v>0</v>
      </c>
      <c r="Q99" s="83">
        <v>0</v>
      </c>
      <c r="R99" s="19">
        <f t="shared" si="332"/>
        <v>0</v>
      </c>
      <c r="S99" s="19">
        <v>0</v>
      </c>
      <c r="T99" s="19">
        <f t="shared" si="333"/>
        <v>0</v>
      </c>
      <c r="U99" s="19"/>
      <c r="V99" s="19">
        <f t="shared" si="334"/>
        <v>0</v>
      </c>
      <c r="W99" s="20"/>
      <c r="X99" s="19">
        <f t="shared" si="327"/>
        <v>0</v>
      </c>
      <c r="Y99" s="19">
        <v>1</v>
      </c>
      <c r="Z99" s="19">
        <f t="shared" si="335"/>
        <v>32143.999999999996</v>
      </c>
      <c r="AA99" s="19">
        <v>7</v>
      </c>
      <c r="AB99" s="19">
        <f t="shared" si="336"/>
        <v>225008</v>
      </c>
      <c r="AC99" s="19">
        <v>0</v>
      </c>
      <c r="AD99" s="19">
        <f t="shared" si="337"/>
        <v>0</v>
      </c>
      <c r="AE99" s="19">
        <v>0</v>
      </c>
      <c r="AF99" s="19">
        <f t="shared" si="338"/>
        <v>0</v>
      </c>
      <c r="AG99" s="19">
        <v>0</v>
      </c>
      <c r="AH99" s="19">
        <f t="shared" si="339"/>
        <v>0</v>
      </c>
      <c r="AI99" s="20"/>
      <c r="AJ99" s="19">
        <f t="shared" si="340"/>
        <v>0</v>
      </c>
      <c r="AK99" s="19"/>
      <c r="AL99" s="19">
        <f t="shared" si="341"/>
        <v>0</v>
      </c>
      <c r="AM99" s="19">
        <v>0</v>
      </c>
      <c r="AN99" s="19">
        <f t="shared" si="342"/>
        <v>0</v>
      </c>
      <c r="AO99" s="19">
        <v>0</v>
      </c>
      <c r="AP99" s="19">
        <f t="shared" si="343"/>
        <v>0</v>
      </c>
      <c r="AQ99" s="19"/>
      <c r="AR99" s="19">
        <f t="shared" si="344"/>
        <v>0</v>
      </c>
      <c r="AS99" s="19"/>
      <c r="AT99" s="19">
        <f t="shared" si="345"/>
        <v>0</v>
      </c>
      <c r="AU99" s="19"/>
      <c r="AV99" s="19">
        <f t="shared" si="346"/>
        <v>0</v>
      </c>
      <c r="AW99" s="19">
        <v>0</v>
      </c>
      <c r="AX99" s="19">
        <f t="shared" si="347"/>
        <v>0</v>
      </c>
      <c r="AY99" s="19">
        <v>0</v>
      </c>
      <c r="AZ99" s="19">
        <f t="shared" si="348"/>
        <v>0</v>
      </c>
      <c r="BA99" s="19">
        <v>0</v>
      </c>
      <c r="BB99" s="19">
        <f t="shared" si="349"/>
        <v>0</v>
      </c>
      <c r="BC99" s="19">
        <v>0</v>
      </c>
      <c r="BD99" s="19">
        <f t="shared" si="350"/>
        <v>0</v>
      </c>
      <c r="BE99" s="19">
        <v>0</v>
      </c>
      <c r="BF99" s="19">
        <f t="shared" si="351"/>
        <v>0</v>
      </c>
      <c r="BG99" s="19"/>
      <c r="BH99" s="19">
        <f t="shared" si="352"/>
        <v>0</v>
      </c>
      <c r="BI99" s="19">
        <v>0</v>
      </c>
      <c r="BJ99" s="19">
        <f t="shared" si="353"/>
        <v>0</v>
      </c>
      <c r="BK99" s="19">
        <v>0</v>
      </c>
      <c r="BL99" s="19">
        <f t="shared" si="354"/>
        <v>0</v>
      </c>
      <c r="BM99" s="90">
        <v>8</v>
      </c>
      <c r="BN99" s="19">
        <f t="shared" si="355"/>
        <v>308582.39999999997</v>
      </c>
      <c r="BO99" s="84"/>
      <c r="BP99" s="19">
        <f t="shared" si="356"/>
        <v>0</v>
      </c>
      <c r="BQ99" s="83">
        <v>0</v>
      </c>
      <c r="BR99" s="19">
        <f t="shared" si="357"/>
        <v>0</v>
      </c>
      <c r="BS99" s="84"/>
      <c r="BT99" s="19">
        <f t="shared" si="358"/>
        <v>0</v>
      </c>
      <c r="BU99" s="19">
        <v>0</v>
      </c>
      <c r="BV99" s="19">
        <f t="shared" si="359"/>
        <v>0</v>
      </c>
      <c r="BW99" s="19"/>
      <c r="BX99" s="19">
        <f t="shared" si="360"/>
        <v>0</v>
      </c>
      <c r="BY99" s="19">
        <v>0</v>
      </c>
      <c r="BZ99" s="19">
        <f t="shared" si="361"/>
        <v>0</v>
      </c>
      <c r="CA99" s="19">
        <v>0</v>
      </c>
      <c r="CB99" s="19">
        <f t="shared" si="362"/>
        <v>0</v>
      </c>
      <c r="CC99" s="19">
        <v>0</v>
      </c>
      <c r="CD99" s="19">
        <f t="shared" si="363"/>
        <v>0</v>
      </c>
      <c r="CE99" s="19">
        <v>0</v>
      </c>
      <c r="CF99" s="19">
        <f t="shared" si="364"/>
        <v>0</v>
      </c>
      <c r="CG99" s="19"/>
      <c r="CH99" s="19">
        <f t="shared" si="365"/>
        <v>0</v>
      </c>
      <c r="CI99" s="83"/>
      <c r="CJ99" s="19">
        <f t="shared" si="366"/>
        <v>0</v>
      </c>
      <c r="CK99" s="19">
        <v>0</v>
      </c>
      <c r="CL99" s="19">
        <f t="shared" si="367"/>
        <v>0</v>
      </c>
      <c r="CM99" s="83">
        <v>0</v>
      </c>
      <c r="CN99" s="19">
        <f t="shared" si="368"/>
        <v>0</v>
      </c>
      <c r="CO99" s="19">
        <v>0</v>
      </c>
      <c r="CP99" s="19">
        <f t="shared" si="369"/>
        <v>0</v>
      </c>
      <c r="CQ99" s="19"/>
      <c r="CR99" s="19">
        <f t="shared" si="370"/>
        <v>0</v>
      </c>
      <c r="CS99" s="76">
        <f t="shared" si="371"/>
        <v>16</v>
      </c>
      <c r="CT99" s="76">
        <f t="shared" si="371"/>
        <v>565734.39999999991</v>
      </c>
    </row>
    <row r="100" spans="1:98" ht="45" x14ac:dyDescent="0.25">
      <c r="A100" s="74"/>
      <c r="B100" s="75">
        <v>68</v>
      </c>
      <c r="C100" s="15" t="s">
        <v>202</v>
      </c>
      <c r="D100" s="16">
        <v>11480</v>
      </c>
      <c r="E100" s="17">
        <v>2.46</v>
      </c>
      <c r="F100" s="30">
        <v>1</v>
      </c>
      <c r="G100" s="16">
        <v>1.4</v>
      </c>
      <c r="H100" s="16">
        <v>1.68</v>
      </c>
      <c r="I100" s="16">
        <v>2.23</v>
      </c>
      <c r="J100" s="18">
        <v>2.57</v>
      </c>
      <c r="K100" s="19">
        <v>0</v>
      </c>
      <c r="L100" s="19">
        <f t="shared" si="330"/>
        <v>0</v>
      </c>
      <c r="M100" s="19">
        <v>0</v>
      </c>
      <c r="N100" s="19">
        <f t="shared" si="326"/>
        <v>0</v>
      </c>
      <c r="O100" s="19"/>
      <c r="P100" s="19">
        <f t="shared" si="331"/>
        <v>0</v>
      </c>
      <c r="Q100" s="83">
        <v>0</v>
      </c>
      <c r="R100" s="19">
        <f t="shared" si="332"/>
        <v>0</v>
      </c>
      <c r="S100" s="19">
        <v>0</v>
      </c>
      <c r="T100" s="19">
        <f t="shared" si="333"/>
        <v>0</v>
      </c>
      <c r="U100" s="19"/>
      <c r="V100" s="19">
        <f t="shared" si="334"/>
        <v>0</v>
      </c>
      <c r="W100" s="20"/>
      <c r="X100" s="19">
        <f t="shared" si="327"/>
        <v>0</v>
      </c>
      <c r="Y100" s="19">
        <v>0</v>
      </c>
      <c r="Z100" s="19">
        <f t="shared" si="335"/>
        <v>0</v>
      </c>
      <c r="AA100" s="19"/>
      <c r="AB100" s="19">
        <f t="shared" si="336"/>
        <v>0</v>
      </c>
      <c r="AC100" s="19">
        <v>0</v>
      </c>
      <c r="AD100" s="19">
        <f t="shared" si="337"/>
        <v>0</v>
      </c>
      <c r="AE100" s="19">
        <v>0</v>
      </c>
      <c r="AF100" s="19">
        <f t="shared" si="338"/>
        <v>0</v>
      </c>
      <c r="AG100" s="19">
        <v>0</v>
      </c>
      <c r="AH100" s="19">
        <f t="shared" si="339"/>
        <v>0</v>
      </c>
      <c r="AI100" s="20"/>
      <c r="AJ100" s="19">
        <f t="shared" si="340"/>
        <v>0</v>
      </c>
      <c r="AK100" s="19"/>
      <c r="AL100" s="19">
        <f t="shared" si="341"/>
        <v>0</v>
      </c>
      <c r="AM100" s="19">
        <v>0</v>
      </c>
      <c r="AN100" s="19">
        <f t="shared" si="342"/>
        <v>0</v>
      </c>
      <c r="AO100" s="19">
        <v>0</v>
      </c>
      <c r="AP100" s="19">
        <f t="shared" si="343"/>
        <v>0</v>
      </c>
      <c r="AQ100" s="19"/>
      <c r="AR100" s="19">
        <f t="shared" si="344"/>
        <v>0</v>
      </c>
      <c r="AS100" s="19"/>
      <c r="AT100" s="19">
        <f t="shared" si="345"/>
        <v>0</v>
      </c>
      <c r="AU100" s="19"/>
      <c r="AV100" s="19">
        <f t="shared" si="346"/>
        <v>0</v>
      </c>
      <c r="AW100" s="19">
        <v>0</v>
      </c>
      <c r="AX100" s="19">
        <f t="shared" si="347"/>
        <v>0</v>
      </c>
      <c r="AY100" s="19">
        <v>0</v>
      </c>
      <c r="AZ100" s="19">
        <f t="shared" si="348"/>
        <v>0</v>
      </c>
      <c r="BA100" s="19">
        <v>0</v>
      </c>
      <c r="BB100" s="19">
        <f t="shared" si="349"/>
        <v>0</v>
      </c>
      <c r="BC100" s="19">
        <v>0</v>
      </c>
      <c r="BD100" s="19">
        <f t="shared" si="350"/>
        <v>0</v>
      </c>
      <c r="BE100" s="19">
        <v>0</v>
      </c>
      <c r="BF100" s="19">
        <f t="shared" si="351"/>
        <v>0</v>
      </c>
      <c r="BG100" s="19"/>
      <c r="BH100" s="19">
        <f t="shared" si="352"/>
        <v>0</v>
      </c>
      <c r="BI100" s="19">
        <v>0</v>
      </c>
      <c r="BJ100" s="19">
        <f t="shared" si="353"/>
        <v>0</v>
      </c>
      <c r="BK100" s="19">
        <v>0</v>
      </c>
      <c r="BL100" s="19">
        <f t="shared" si="354"/>
        <v>0</v>
      </c>
      <c r="BM100" s="90">
        <v>3</v>
      </c>
      <c r="BN100" s="19">
        <f t="shared" si="355"/>
        <v>142333.63199999998</v>
      </c>
      <c r="BO100" s="19">
        <v>0</v>
      </c>
      <c r="BP100" s="19">
        <f t="shared" si="356"/>
        <v>0</v>
      </c>
      <c r="BQ100" s="83">
        <v>0</v>
      </c>
      <c r="BR100" s="19">
        <f t="shared" si="357"/>
        <v>0</v>
      </c>
      <c r="BS100" s="19">
        <v>0</v>
      </c>
      <c r="BT100" s="19">
        <f t="shared" si="358"/>
        <v>0</v>
      </c>
      <c r="BU100" s="19">
        <v>0</v>
      </c>
      <c r="BV100" s="19">
        <f t="shared" si="359"/>
        <v>0</v>
      </c>
      <c r="BW100" s="19"/>
      <c r="BX100" s="19">
        <f t="shared" si="360"/>
        <v>0</v>
      </c>
      <c r="BY100" s="19">
        <v>0</v>
      </c>
      <c r="BZ100" s="19">
        <f t="shared" si="361"/>
        <v>0</v>
      </c>
      <c r="CA100" s="19">
        <v>0</v>
      </c>
      <c r="CB100" s="19">
        <f t="shared" si="362"/>
        <v>0</v>
      </c>
      <c r="CC100" s="19">
        <v>0</v>
      </c>
      <c r="CD100" s="19">
        <f t="shared" si="363"/>
        <v>0</v>
      </c>
      <c r="CE100" s="19">
        <v>0</v>
      </c>
      <c r="CF100" s="19">
        <f t="shared" si="364"/>
        <v>0</v>
      </c>
      <c r="CG100" s="19"/>
      <c r="CH100" s="19">
        <f t="shared" si="365"/>
        <v>0</v>
      </c>
      <c r="CI100" s="83"/>
      <c r="CJ100" s="19">
        <f t="shared" si="366"/>
        <v>0</v>
      </c>
      <c r="CK100" s="19">
        <v>0</v>
      </c>
      <c r="CL100" s="19">
        <f t="shared" si="367"/>
        <v>0</v>
      </c>
      <c r="CM100" s="83">
        <v>0</v>
      </c>
      <c r="CN100" s="19">
        <f t="shared" si="368"/>
        <v>0</v>
      </c>
      <c r="CO100" s="19">
        <v>0</v>
      </c>
      <c r="CP100" s="19">
        <f t="shared" si="369"/>
        <v>0</v>
      </c>
      <c r="CQ100" s="19"/>
      <c r="CR100" s="19">
        <f t="shared" si="370"/>
        <v>0</v>
      </c>
      <c r="CS100" s="76">
        <f t="shared" si="371"/>
        <v>3</v>
      </c>
      <c r="CT100" s="76">
        <f t="shared" si="371"/>
        <v>142333.63199999998</v>
      </c>
    </row>
    <row r="101" spans="1:98" x14ac:dyDescent="0.25">
      <c r="A101" s="74"/>
      <c r="B101" s="75">
        <v>69</v>
      </c>
      <c r="C101" s="15" t="s">
        <v>203</v>
      </c>
      <c r="D101" s="16">
        <v>11480</v>
      </c>
      <c r="E101" s="17">
        <v>45.5</v>
      </c>
      <c r="F101" s="30">
        <v>1</v>
      </c>
      <c r="G101" s="16">
        <v>1.4</v>
      </c>
      <c r="H101" s="16">
        <v>1.68</v>
      </c>
      <c r="I101" s="16">
        <v>2.23</v>
      </c>
      <c r="J101" s="18">
        <v>2.57</v>
      </c>
      <c r="K101" s="34"/>
      <c r="L101" s="19">
        <f t="shared" si="330"/>
        <v>0</v>
      </c>
      <c r="M101" s="34"/>
      <c r="N101" s="19">
        <f t="shared" si="326"/>
        <v>0</v>
      </c>
      <c r="O101" s="34"/>
      <c r="P101" s="19">
        <f t="shared" si="331"/>
        <v>0</v>
      </c>
      <c r="Q101" s="86"/>
      <c r="R101" s="19">
        <f t="shared" si="332"/>
        <v>0</v>
      </c>
      <c r="S101" s="34"/>
      <c r="T101" s="19">
        <f t="shared" si="333"/>
        <v>0</v>
      </c>
      <c r="U101" s="19"/>
      <c r="V101" s="19">
        <f t="shared" si="334"/>
        <v>0</v>
      </c>
      <c r="W101" s="20"/>
      <c r="X101" s="19">
        <f t="shared" si="327"/>
        <v>0</v>
      </c>
      <c r="Y101" s="34"/>
      <c r="Z101" s="19">
        <f t="shared" si="335"/>
        <v>0</v>
      </c>
      <c r="AA101" s="34"/>
      <c r="AB101" s="19">
        <f t="shared" si="336"/>
        <v>0</v>
      </c>
      <c r="AC101" s="34"/>
      <c r="AD101" s="19">
        <f t="shared" si="337"/>
        <v>0</v>
      </c>
      <c r="AE101" s="34"/>
      <c r="AF101" s="19">
        <f t="shared" si="338"/>
        <v>0</v>
      </c>
      <c r="AG101" s="34"/>
      <c r="AH101" s="19">
        <f t="shared" si="339"/>
        <v>0</v>
      </c>
      <c r="AI101" s="20"/>
      <c r="AJ101" s="19">
        <f t="shared" si="340"/>
        <v>0</v>
      </c>
      <c r="AK101" s="34"/>
      <c r="AL101" s="19">
        <f t="shared" si="341"/>
        <v>0</v>
      </c>
      <c r="AM101" s="34"/>
      <c r="AN101" s="19">
        <f t="shared" si="342"/>
        <v>0</v>
      </c>
      <c r="AO101" s="34"/>
      <c r="AP101" s="19">
        <f t="shared" si="343"/>
        <v>0</v>
      </c>
      <c r="AQ101" s="34"/>
      <c r="AR101" s="19">
        <f t="shared" si="344"/>
        <v>0</v>
      </c>
      <c r="AS101" s="34"/>
      <c r="AT101" s="19">
        <f t="shared" si="345"/>
        <v>0</v>
      </c>
      <c r="AU101" s="34"/>
      <c r="AV101" s="19">
        <f t="shared" si="346"/>
        <v>0</v>
      </c>
      <c r="AW101" s="34"/>
      <c r="AX101" s="19">
        <f t="shared" si="347"/>
        <v>0</v>
      </c>
      <c r="AY101" s="34"/>
      <c r="AZ101" s="19">
        <f t="shared" si="348"/>
        <v>0</v>
      </c>
      <c r="BA101" s="34"/>
      <c r="BB101" s="19">
        <f t="shared" si="349"/>
        <v>0</v>
      </c>
      <c r="BC101" s="34"/>
      <c r="BD101" s="19">
        <f t="shared" si="350"/>
        <v>0</v>
      </c>
      <c r="BE101" s="34"/>
      <c r="BF101" s="19">
        <f t="shared" si="351"/>
        <v>0</v>
      </c>
      <c r="BG101" s="34"/>
      <c r="BH101" s="19">
        <f t="shared" si="352"/>
        <v>0</v>
      </c>
      <c r="BI101" s="34"/>
      <c r="BJ101" s="19">
        <f t="shared" si="353"/>
        <v>0</v>
      </c>
      <c r="BK101" s="34"/>
      <c r="BL101" s="19">
        <f t="shared" si="354"/>
        <v>0</v>
      </c>
      <c r="BM101" s="91"/>
      <c r="BN101" s="19">
        <f t="shared" si="355"/>
        <v>0</v>
      </c>
      <c r="BO101" s="34"/>
      <c r="BP101" s="19">
        <f t="shared" si="356"/>
        <v>0</v>
      </c>
      <c r="BQ101" s="86"/>
      <c r="BR101" s="19">
        <f t="shared" si="357"/>
        <v>0</v>
      </c>
      <c r="BS101" s="34"/>
      <c r="BT101" s="19">
        <f t="shared" si="358"/>
        <v>0</v>
      </c>
      <c r="BU101" s="34"/>
      <c r="BV101" s="19">
        <f t="shared" si="359"/>
        <v>0</v>
      </c>
      <c r="BW101" s="34"/>
      <c r="BX101" s="19">
        <f t="shared" si="360"/>
        <v>0</v>
      </c>
      <c r="BY101" s="34"/>
      <c r="BZ101" s="19">
        <f t="shared" si="361"/>
        <v>0</v>
      </c>
      <c r="CA101" s="34"/>
      <c r="CB101" s="19">
        <f t="shared" si="362"/>
        <v>0</v>
      </c>
      <c r="CC101" s="34"/>
      <c r="CD101" s="19">
        <f t="shared" si="363"/>
        <v>0</v>
      </c>
      <c r="CE101" s="34"/>
      <c r="CF101" s="19">
        <f t="shared" si="364"/>
        <v>0</v>
      </c>
      <c r="CG101" s="34"/>
      <c r="CH101" s="19">
        <f t="shared" si="365"/>
        <v>0</v>
      </c>
      <c r="CI101" s="86"/>
      <c r="CJ101" s="19">
        <f t="shared" si="366"/>
        <v>0</v>
      </c>
      <c r="CK101" s="34"/>
      <c r="CL101" s="19">
        <f t="shared" si="367"/>
        <v>0</v>
      </c>
      <c r="CM101" s="86"/>
      <c r="CN101" s="19">
        <f t="shared" si="368"/>
        <v>0</v>
      </c>
      <c r="CO101" s="34"/>
      <c r="CP101" s="19">
        <f t="shared" si="369"/>
        <v>0</v>
      </c>
      <c r="CQ101" s="19"/>
      <c r="CR101" s="19">
        <f t="shared" si="370"/>
        <v>0</v>
      </c>
      <c r="CS101" s="76">
        <f t="shared" si="371"/>
        <v>0</v>
      </c>
      <c r="CT101" s="76">
        <f t="shared" si="371"/>
        <v>0</v>
      </c>
    </row>
    <row r="102" spans="1:98" x14ac:dyDescent="0.25">
      <c r="A102" s="74">
        <v>21</v>
      </c>
      <c r="B102" s="75"/>
      <c r="C102" s="12" t="s">
        <v>204</v>
      </c>
      <c r="D102" s="16">
        <v>11480</v>
      </c>
      <c r="E102" s="31">
        <v>0.98</v>
      </c>
      <c r="F102" s="14">
        <v>1</v>
      </c>
      <c r="G102" s="16">
        <v>1.4</v>
      </c>
      <c r="H102" s="16">
        <v>1.68</v>
      </c>
      <c r="I102" s="16">
        <v>2.23</v>
      </c>
      <c r="J102" s="18">
        <v>2.57</v>
      </c>
      <c r="K102" s="32">
        <f>SUM(K103:K108)</f>
        <v>0</v>
      </c>
      <c r="L102" s="32">
        <f>SUM(L103:L108)</f>
        <v>0</v>
      </c>
      <c r="M102" s="32">
        <f t="shared" ref="M102:BX102" si="372">SUM(M103:M108)</f>
        <v>0</v>
      </c>
      <c r="N102" s="32">
        <f t="shared" si="372"/>
        <v>0</v>
      </c>
      <c r="O102" s="32">
        <f t="shared" si="372"/>
        <v>0</v>
      </c>
      <c r="P102" s="32">
        <f t="shared" si="372"/>
        <v>0</v>
      </c>
      <c r="Q102" s="33">
        <f t="shared" si="372"/>
        <v>0</v>
      </c>
      <c r="R102" s="32">
        <f t="shared" si="372"/>
        <v>0</v>
      </c>
      <c r="S102" s="32">
        <f t="shared" si="372"/>
        <v>0</v>
      </c>
      <c r="T102" s="32">
        <f t="shared" si="372"/>
        <v>0</v>
      </c>
      <c r="U102" s="32">
        <f t="shared" si="372"/>
        <v>0</v>
      </c>
      <c r="V102" s="32">
        <f t="shared" si="372"/>
        <v>0</v>
      </c>
      <c r="W102" s="32">
        <f t="shared" si="372"/>
        <v>110</v>
      </c>
      <c r="X102" s="32">
        <f t="shared" si="372"/>
        <v>689488.79999999993</v>
      </c>
      <c r="Y102" s="32">
        <f t="shared" si="372"/>
        <v>50</v>
      </c>
      <c r="Z102" s="32">
        <f t="shared" si="372"/>
        <v>420057.79200000002</v>
      </c>
      <c r="AA102" s="32">
        <f t="shared" si="372"/>
        <v>0</v>
      </c>
      <c r="AB102" s="32">
        <f t="shared" si="372"/>
        <v>0</v>
      </c>
      <c r="AC102" s="32">
        <f>SUM(AC103:AC108)</f>
        <v>136</v>
      </c>
      <c r="AD102" s="32">
        <f>SUM(AD103:AD108)</f>
        <v>1599839.024</v>
      </c>
      <c r="AE102" s="32">
        <f t="shared" si="372"/>
        <v>0</v>
      </c>
      <c r="AF102" s="32">
        <f t="shared" si="372"/>
        <v>0</v>
      </c>
      <c r="AG102" s="32">
        <f t="shared" si="372"/>
        <v>0</v>
      </c>
      <c r="AH102" s="32">
        <f t="shared" si="372"/>
        <v>0</v>
      </c>
      <c r="AI102" s="32">
        <f t="shared" si="372"/>
        <v>0</v>
      </c>
      <c r="AJ102" s="32">
        <f t="shared" si="372"/>
        <v>0</v>
      </c>
      <c r="AK102" s="32">
        <f>SUM(AK103:AK108)</f>
        <v>0</v>
      </c>
      <c r="AL102" s="32">
        <f>SUM(AL103:AL108)</f>
        <v>0</v>
      </c>
      <c r="AM102" s="32">
        <f t="shared" si="372"/>
        <v>0</v>
      </c>
      <c r="AN102" s="32">
        <f t="shared" si="372"/>
        <v>0</v>
      </c>
      <c r="AO102" s="32">
        <f t="shared" si="372"/>
        <v>0</v>
      </c>
      <c r="AP102" s="32">
        <f t="shared" si="372"/>
        <v>0</v>
      </c>
      <c r="AQ102" s="32">
        <f t="shared" si="372"/>
        <v>0</v>
      </c>
      <c r="AR102" s="32">
        <f t="shared" si="372"/>
        <v>0</v>
      </c>
      <c r="AS102" s="32">
        <f t="shared" si="372"/>
        <v>0</v>
      </c>
      <c r="AT102" s="32">
        <f t="shared" si="372"/>
        <v>0</v>
      </c>
      <c r="AU102" s="32">
        <f t="shared" si="372"/>
        <v>0</v>
      </c>
      <c r="AV102" s="32">
        <f t="shared" si="372"/>
        <v>0</v>
      </c>
      <c r="AW102" s="32">
        <f t="shared" si="372"/>
        <v>0</v>
      </c>
      <c r="AX102" s="32">
        <f t="shared" si="372"/>
        <v>0</v>
      </c>
      <c r="AY102" s="32">
        <f t="shared" si="372"/>
        <v>0</v>
      </c>
      <c r="AZ102" s="32">
        <f t="shared" si="372"/>
        <v>0</v>
      </c>
      <c r="BA102" s="32">
        <f t="shared" si="372"/>
        <v>0</v>
      </c>
      <c r="BB102" s="32">
        <f t="shared" si="372"/>
        <v>0</v>
      </c>
      <c r="BC102" s="32">
        <f t="shared" si="372"/>
        <v>0</v>
      </c>
      <c r="BD102" s="32">
        <f t="shared" si="372"/>
        <v>0</v>
      </c>
      <c r="BE102" s="32">
        <f t="shared" si="372"/>
        <v>0</v>
      </c>
      <c r="BF102" s="32">
        <f t="shared" si="372"/>
        <v>0</v>
      </c>
      <c r="BG102" s="32">
        <f t="shared" si="372"/>
        <v>0</v>
      </c>
      <c r="BH102" s="32">
        <f t="shared" si="372"/>
        <v>0</v>
      </c>
      <c r="BI102" s="32">
        <f t="shared" si="372"/>
        <v>0</v>
      </c>
      <c r="BJ102" s="32">
        <f t="shared" si="372"/>
        <v>0</v>
      </c>
      <c r="BK102" s="32">
        <f>SUM(BK103:BK108)</f>
        <v>0</v>
      </c>
      <c r="BL102" s="32">
        <f>SUM(BL103:BL108)</f>
        <v>0</v>
      </c>
      <c r="BM102" s="32">
        <f>SUM(BM103:BM108)</f>
        <v>140</v>
      </c>
      <c r="BN102" s="32">
        <f>SUM(BN103:BN108)</f>
        <v>1053037.44</v>
      </c>
      <c r="BO102" s="32">
        <f t="shared" si="372"/>
        <v>3</v>
      </c>
      <c r="BP102" s="32">
        <f t="shared" si="372"/>
        <v>22565.088</v>
      </c>
      <c r="BQ102" s="33">
        <f t="shared" si="372"/>
        <v>0</v>
      </c>
      <c r="BR102" s="32">
        <f t="shared" si="372"/>
        <v>0</v>
      </c>
      <c r="BS102" s="32">
        <f t="shared" si="372"/>
        <v>0</v>
      </c>
      <c r="BT102" s="32">
        <f t="shared" si="372"/>
        <v>0</v>
      </c>
      <c r="BU102" s="32">
        <f t="shared" si="372"/>
        <v>0</v>
      </c>
      <c r="BV102" s="32">
        <f t="shared" si="372"/>
        <v>0</v>
      </c>
      <c r="BW102" s="32">
        <f t="shared" si="372"/>
        <v>0</v>
      </c>
      <c r="BX102" s="32">
        <f t="shared" si="372"/>
        <v>0</v>
      </c>
      <c r="BY102" s="32">
        <f t="shared" ref="BY102:CT102" si="373">SUM(BY103:BY108)</f>
        <v>0</v>
      </c>
      <c r="BZ102" s="32">
        <f t="shared" si="373"/>
        <v>0</v>
      </c>
      <c r="CA102" s="32">
        <f t="shared" si="373"/>
        <v>0</v>
      </c>
      <c r="CB102" s="32">
        <f t="shared" si="373"/>
        <v>0</v>
      </c>
      <c r="CC102" s="32">
        <f t="shared" si="373"/>
        <v>0</v>
      </c>
      <c r="CD102" s="32">
        <f t="shared" si="373"/>
        <v>0</v>
      </c>
      <c r="CE102" s="32">
        <f t="shared" si="373"/>
        <v>0</v>
      </c>
      <c r="CF102" s="32">
        <f t="shared" si="373"/>
        <v>0</v>
      </c>
      <c r="CG102" s="32">
        <f t="shared" si="373"/>
        <v>0</v>
      </c>
      <c r="CH102" s="32">
        <f t="shared" si="373"/>
        <v>0</v>
      </c>
      <c r="CI102" s="33">
        <f t="shared" si="373"/>
        <v>3</v>
      </c>
      <c r="CJ102" s="32">
        <f t="shared" si="373"/>
        <v>22565.088</v>
      </c>
      <c r="CK102" s="32">
        <f t="shared" si="373"/>
        <v>0</v>
      </c>
      <c r="CL102" s="32">
        <f t="shared" si="373"/>
        <v>0</v>
      </c>
      <c r="CM102" s="33">
        <v>0</v>
      </c>
      <c r="CN102" s="32">
        <f t="shared" si="373"/>
        <v>0</v>
      </c>
      <c r="CO102" s="32">
        <f t="shared" si="373"/>
        <v>20</v>
      </c>
      <c r="CP102" s="32">
        <f t="shared" si="373"/>
        <v>230128.08</v>
      </c>
      <c r="CQ102" s="32">
        <f t="shared" si="373"/>
        <v>0</v>
      </c>
      <c r="CR102" s="32">
        <f t="shared" si="373"/>
        <v>0</v>
      </c>
      <c r="CS102" s="32">
        <f t="shared" si="373"/>
        <v>462</v>
      </c>
      <c r="CT102" s="32">
        <f t="shared" si="373"/>
        <v>4037681.3119999999</v>
      </c>
    </row>
    <row r="103" spans="1:98" x14ac:dyDescent="0.25">
      <c r="A103" s="74"/>
      <c r="B103" s="75">
        <v>70</v>
      </c>
      <c r="C103" s="15" t="s">
        <v>205</v>
      </c>
      <c r="D103" s="16">
        <v>11480</v>
      </c>
      <c r="E103" s="17">
        <v>0.39</v>
      </c>
      <c r="F103" s="30">
        <v>1</v>
      </c>
      <c r="G103" s="16">
        <v>1.4</v>
      </c>
      <c r="H103" s="16">
        <v>1.68</v>
      </c>
      <c r="I103" s="16">
        <v>2.23</v>
      </c>
      <c r="J103" s="18">
        <v>2.57</v>
      </c>
      <c r="K103" s="19">
        <v>0</v>
      </c>
      <c r="L103" s="19">
        <f t="shared" ref="L103:L108" si="374">SUM(K103*$D103*$E103*$F103*$G103*$L$10)</f>
        <v>0</v>
      </c>
      <c r="M103" s="19">
        <v>0</v>
      </c>
      <c r="N103" s="19">
        <f t="shared" si="326"/>
        <v>0</v>
      </c>
      <c r="O103" s="19">
        <v>0</v>
      </c>
      <c r="P103" s="19">
        <f t="shared" ref="P103:P108" si="375">SUM(O103*$D103*$E103*$F103*$G103*$P$10)</f>
        <v>0</v>
      </c>
      <c r="Q103" s="83">
        <v>0</v>
      </c>
      <c r="R103" s="19">
        <f t="shared" ref="R103:R108" si="376">SUM(Q103*$D103*$E103*$F103*$G103*$R$10)</f>
        <v>0</v>
      </c>
      <c r="S103" s="19">
        <v>0</v>
      </c>
      <c r="T103" s="19">
        <f t="shared" ref="T103:T108" si="377">SUM(S103*$D103*$E103*$F103*$G103*$T$10)</f>
        <v>0</v>
      </c>
      <c r="U103" s="19"/>
      <c r="V103" s="19">
        <f t="shared" ref="V103:V108" si="378">SUM(U103*$D103*$E103*$F103*$G103*$V$10)</f>
        <v>0</v>
      </c>
      <c r="W103" s="20">
        <v>110</v>
      </c>
      <c r="X103" s="19">
        <f t="shared" si="327"/>
        <v>689488.79999999993</v>
      </c>
      <c r="Y103" s="19">
        <v>36</v>
      </c>
      <c r="Z103" s="19">
        <f t="shared" ref="Z103:Z108" si="379">SUM(Y103*$D103*$E103*$F103*$G103*$Z$10)</f>
        <v>225650.88</v>
      </c>
      <c r="AA103" s="19">
        <v>0</v>
      </c>
      <c r="AB103" s="19">
        <f t="shared" ref="AB103:AB108" si="380">SUM(AA103*$D103*$E103*$F103*$G103*$AB$10)</f>
        <v>0</v>
      </c>
      <c r="AC103" s="19">
        <v>93</v>
      </c>
      <c r="AD103" s="19">
        <f t="shared" ref="AD103:AD108" si="381">SUM(AC103*$D103*$E103*$F103*$G103*$AD$10)</f>
        <v>582931.44000000006</v>
      </c>
      <c r="AE103" s="19">
        <v>0</v>
      </c>
      <c r="AF103" s="19">
        <f t="shared" ref="AF103:AF108" si="382">AE103*$D103*$E103*$F103*$H103*$AF$10</f>
        <v>0</v>
      </c>
      <c r="AG103" s="19">
        <v>0</v>
      </c>
      <c r="AH103" s="19">
        <f t="shared" ref="AH103:AH108" si="383">AG103*$D103*$E103*$F103*$H103*$AH$10</f>
        <v>0</v>
      </c>
      <c r="AI103" s="20"/>
      <c r="AJ103" s="19">
        <f t="shared" ref="AJ103:AJ108" si="384">SUM(AI103*$D103*$E103*$F103*$G103*$AJ$10)</f>
        <v>0</v>
      </c>
      <c r="AK103" s="19"/>
      <c r="AL103" s="19">
        <f t="shared" ref="AL103:AL108" si="385">SUM(AK103*$D103*$E103*$F103*$G103*$AL$10)</f>
        <v>0</v>
      </c>
      <c r="AM103" s="19">
        <v>0</v>
      </c>
      <c r="AN103" s="19">
        <f t="shared" ref="AN103:AN108" si="386">SUM(AM103*$D103*$E103*$F103*$G103*$AN$10)</f>
        <v>0</v>
      </c>
      <c r="AO103" s="19">
        <v>0</v>
      </c>
      <c r="AP103" s="19">
        <f t="shared" ref="AP103:AP108" si="387">SUM(AO103*$D103*$E103*$F103*$G103*$AP$10)</f>
        <v>0</v>
      </c>
      <c r="AQ103" s="19"/>
      <c r="AR103" s="19">
        <f t="shared" ref="AR103:AR108" si="388">SUM(AQ103*$D103*$E103*$F103*$G103*$AR$10)</f>
        <v>0</v>
      </c>
      <c r="AS103" s="19"/>
      <c r="AT103" s="19">
        <f t="shared" ref="AT103:AT108" si="389">SUM(AS103*$D103*$E103*$F103*$G103*$AT$10)</f>
        <v>0</v>
      </c>
      <c r="AU103" s="19"/>
      <c r="AV103" s="19">
        <f t="shared" ref="AV103:AV108" si="390">SUM(AU103*$D103*$E103*$F103*$G103*$AV$10)</f>
        <v>0</v>
      </c>
      <c r="AW103" s="19">
        <v>0</v>
      </c>
      <c r="AX103" s="19">
        <f t="shared" ref="AX103:AX108" si="391">SUM(AW103*$D103*$E103*$F103*$G103*$AX$10)</f>
        <v>0</v>
      </c>
      <c r="AY103" s="19">
        <v>0</v>
      </c>
      <c r="AZ103" s="19">
        <f t="shared" ref="AZ103:AZ108" si="392">SUM(AY103*$D103*$E103*$F103*$G103*$AZ$10)</f>
        <v>0</v>
      </c>
      <c r="BA103" s="19"/>
      <c r="BB103" s="19">
        <f t="shared" ref="BB103:BB108" si="393">SUM(BA103*$D103*$E103*$F103*$G103*$BB$10)</f>
        <v>0</v>
      </c>
      <c r="BC103" s="19">
        <v>0</v>
      </c>
      <c r="BD103" s="19">
        <f t="shared" ref="BD103:BD108" si="394">SUM(BC103*$D103*$E103*$F103*$G103*$BD$10)</f>
        <v>0</v>
      </c>
      <c r="BE103" s="19">
        <v>0</v>
      </c>
      <c r="BF103" s="19">
        <f t="shared" ref="BF103:BF108" si="395">SUM(BE103*$D103*$E103*$F103*$G103*$BF$10)</f>
        <v>0</v>
      </c>
      <c r="BG103" s="19"/>
      <c r="BH103" s="19">
        <f t="shared" ref="BH103:BH108" si="396">SUM(BG103*$D103*$E103*$F103*$G103*$BH$10)</f>
        <v>0</v>
      </c>
      <c r="BI103" s="19">
        <v>0</v>
      </c>
      <c r="BJ103" s="19">
        <f t="shared" ref="BJ103:BJ108" si="397">BI103*$D103*$E103*$F103*$H103*$BJ$10</f>
        <v>0</v>
      </c>
      <c r="BK103" s="19">
        <v>0</v>
      </c>
      <c r="BL103" s="19">
        <f t="shared" ref="BL103:BL108" si="398">BK103*$D103*$E103*$F103*$H103*$BL$10</f>
        <v>0</v>
      </c>
      <c r="BM103" s="90">
        <v>140</v>
      </c>
      <c r="BN103" s="19">
        <f t="shared" ref="BN103:BN108" si="399">BM103*$D103*$E103*$F103*$H103*$BN$10</f>
        <v>1053037.44</v>
      </c>
      <c r="BO103" s="19">
        <v>3</v>
      </c>
      <c r="BP103" s="19">
        <f t="shared" ref="BP103:BP108" si="400">BO103*$D103*$E103*$F103*$H103*$BP$10</f>
        <v>22565.088</v>
      </c>
      <c r="BQ103" s="83">
        <v>0</v>
      </c>
      <c r="BR103" s="19">
        <f t="shared" ref="BR103:BR108" si="401">BQ103*$D103*$E103*$F103*$H103*$BR$10</f>
        <v>0</v>
      </c>
      <c r="BS103" s="19"/>
      <c r="BT103" s="19">
        <f t="shared" ref="BT103:BT108" si="402">BS103*$D103*$E103*$F103*$H103*$BT$10</f>
        <v>0</v>
      </c>
      <c r="BU103" s="19">
        <v>0</v>
      </c>
      <c r="BV103" s="19">
        <f t="shared" ref="BV103:BV108" si="403">BU103*$D103*$E103*$F103*$H103*$BV$10</f>
        <v>0</v>
      </c>
      <c r="BW103" s="19"/>
      <c r="BX103" s="19">
        <f t="shared" ref="BX103:BX108" si="404">BW103*$D103*$E103*$F103*$H103*$BX$10</f>
        <v>0</v>
      </c>
      <c r="BY103" s="19"/>
      <c r="BZ103" s="19">
        <f t="shared" ref="BZ103:BZ108" si="405">BY103*$D103*$E103*$F103*$H103*$BZ$10</f>
        <v>0</v>
      </c>
      <c r="CA103" s="19">
        <v>0</v>
      </c>
      <c r="CB103" s="19">
        <f t="shared" ref="CB103:CB108" si="406">CA103*$D103*$E103*$F103*$H103*$CB$10</f>
        <v>0</v>
      </c>
      <c r="CC103" s="19">
        <v>0</v>
      </c>
      <c r="CD103" s="19">
        <f t="shared" ref="CD103:CD108" si="407">CC103*$D103*$E103*$F103*$H103*$CD$10</f>
        <v>0</v>
      </c>
      <c r="CE103" s="19">
        <v>0</v>
      </c>
      <c r="CF103" s="19">
        <f t="shared" ref="CF103:CF108" si="408">CE103*$D103*$E103*$F103*$H103*$CF$10</f>
        <v>0</v>
      </c>
      <c r="CG103" s="19"/>
      <c r="CH103" s="19">
        <f t="shared" ref="CH103:CH108" si="409">CG103*$D103*$E103*$F103*$H103*$CH$10</f>
        <v>0</v>
      </c>
      <c r="CI103" s="83">
        <v>3</v>
      </c>
      <c r="CJ103" s="19">
        <f t="shared" ref="CJ103:CJ108" si="410">CI103*$D103*$E103*$F103*$H103*$CJ$10</f>
        <v>22565.088</v>
      </c>
      <c r="CK103" s="19">
        <v>0</v>
      </c>
      <c r="CL103" s="19">
        <f t="shared" ref="CL103:CL108" si="411">CK103*$D103*$E103*$F103*$H103*$CL$10</f>
        <v>0</v>
      </c>
      <c r="CM103" s="88"/>
      <c r="CN103" s="19">
        <f t="shared" ref="CN103:CN108" si="412">CM103*$D103*$E103*$F103*$I103*$CN$10</f>
        <v>0</v>
      </c>
      <c r="CO103" s="84">
        <v>20</v>
      </c>
      <c r="CP103" s="19">
        <f t="shared" ref="CP103:CP108" si="413">CO103*$D103*$E103*$F103*$J103*$CP$10</f>
        <v>230128.08</v>
      </c>
      <c r="CQ103" s="19"/>
      <c r="CR103" s="19">
        <f t="shared" ref="CR103:CR108" si="414">CQ103*D103*E103*F103</f>
        <v>0</v>
      </c>
      <c r="CS103" s="76">
        <f t="shared" ref="CS103:CT108" si="415">SUM(M103+K103+W103+O103+Q103+Y103+U103+S103+AA103+AE103+AC103+AG103+AI103+AM103+BI103+BO103+AK103+AW103+AY103+CA103+CC103+BY103+CE103+CG103+BS103+BU103+AO103+AQ103+AS103+AU103+BK103+BM103+BQ103+BA103+BC103+BE103+BG103+BW103+CI103+CK103+CM103+CO103+CQ103)</f>
        <v>405</v>
      </c>
      <c r="CT103" s="76">
        <f t="shared" si="415"/>
        <v>2826366.8160000001</v>
      </c>
    </row>
    <row r="104" spans="1:98" ht="30" x14ac:dyDescent="0.25">
      <c r="A104" s="74"/>
      <c r="B104" s="75">
        <v>71</v>
      </c>
      <c r="C104" s="15" t="s">
        <v>206</v>
      </c>
      <c r="D104" s="16">
        <v>11480</v>
      </c>
      <c r="E104" s="17">
        <v>0.96</v>
      </c>
      <c r="F104" s="37">
        <v>0.9</v>
      </c>
      <c r="G104" s="16">
        <v>1.4</v>
      </c>
      <c r="H104" s="16">
        <v>1.68</v>
      </c>
      <c r="I104" s="16">
        <v>2.23</v>
      </c>
      <c r="J104" s="18">
        <v>2.57</v>
      </c>
      <c r="K104" s="19">
        <v>0</v>
      </c>
      <c r="L104" s="19">
        <f t="shared" si="374"/>
        <v>0</v>
      </c>
      <c r="M104" s="19">
        <v>0</v>
      </c>
      <c r="N104" s="19">
        <f t="shared" si="326"/>
        <v>0</v>
      </c>
      <c r="O104" s="19">
        <v>0</v>
      </c>
      <c r="P104" s="19">
        <f t="shared" si="375"/>
        <v>0</v>
      </c>
      <c r="Q104" s="83">
        <v>0</v>
      </c>
      <c r="R104" s="19">
        <f t="shared" si="376"/>
        <v>0</v>
      </c>
      <c r="S104" s="19">
        <v>0</v>
      </c>
      <c r="T104" s="19">
        <f t="shared" si="377"/>
        <v>0</v>
      </c>
      <c r="U104" s="19"/>
      <c r="V104" s="19">
        <f t="shared" si="378"/>
        <v>0</v>
      </c>
      <c r="W104" s="20"/>
      <c r="X104" s="19">
        <f t="shared" si="327"/>
        <v>0</v>
      </c>
      <c r="Y104" s="19">
        <v>14</v>
      </c>
      <c r="Z104" s="19">
        <f t="shared" si="379"/>
        <v>194406.91199999998</v>
      </c>
      <c r="AA104" s="19">
        <v>0</v>
      </c>
      <c r="AB104" s="19">
        <f t="shared" si="380"/>
        <v>0</v>
      </c>
      <c r="AC104" s="19">
        <v>23</v>
      </c>
      <c r="AD104" s="19">
        <f t="shared" si="381"/>
        <v>319382.78399999999</v>
      </c>
      <c r="AE104" s="19">
        <v>0</v>
      </c>
      <c r="AF104" s="19">
        <f t="shared" si="382"/>
        <v>0</v>
      </c>
      <c r="AG104" s="19">
        <v>0</v>
      </c>
      <c r="AH104" s="19">
        <f t="shared" si="383"/>
        <v>0</v>
      </c>
      <c r="AI104" s="20"/>
      <c r="AJ104" s="19">
        <f t="shared" si="384"/>
        <v>0</v>
      </c>
      <c r="AK104" s="19"/>
      <c r="AL104" s="19">
        <f t="shared" si="385"/>
        <v>0</v>
      </c>
      <c r="AM104" s="19">
        <v>0</v>
      </c>
      <c r="AN104" s="19">
        <f t="shared" si="386"/>
        <v>0</v>
      </c>
      <c r="AO104" s="19">
        <v>0</v>
      </c>
      <c r="AP104" s="19">
        <f t="shared" si="387"/>
        <v>0</v>
      </c>
      <c r="AQ104" s="19"/>
      <c r="AR104" s="19">
        <f t="shared" si="388"/>
        <v>0</v>
      </c>
      <c r="AS104" s="19"/>
      <c r="AT104" s="19">
        <f t="shared" si="389"/>
        <v>0</v>
      </c>
      <c r="AU104" s="19"/>
      <c r="AV104" s="19">
        <f t="shared" si="390"/>
        <v>0</v>
      </c>
      <c r="AW104" s="19">
        <v>0</v>
      </c>
      <c r="AX104" s="19">
        <f t="shared" si="391"/>
        <v>0</v>
      </c>
      <c r="AY104" s="19">
        <v>0</v>
      </c>
      <c r="AZ104" s="19">
        <f t="shared" si="392"/>
        <v>0</v>
      </c>
      <c r="BA104" s="19">
        <v>0</v>
      </c>
      <c r="BB104" s="19">
        <f t="shared" si="393"/>
        <v>0</v>
      </c>
      <c r="BC104" s="19">
        <v>0</v>
      </c>
      <c r="BD104" s="19">
        <f t="shared" si="394"/>
        <v>0</v>
      </c>
      <c r="BE104" s="19">
        <v>0</v>
      </c>
      <c r="BF104" s="19">
        <f t="shared" si="395"/>
        <v>0</v>
      </c>
      <c r="BG104" s="19"/>
      <c r="BH104" s="19">
        <f t="shared" si="396"/>
        <v>0</v>
      </c>
      <c r="BI104" s="19">
        <v>0</v>
      </c>
      <c r="BJ104" s="19">
        <f t="shared" si="397"/>
        <v>0</v>
      </c>
      <c r="BK104" s="19">
        <v>0</v>
      </c>
      <c r="BL104" s="19">
        <f t="shared" si="398"/>
        <v>0</v>
      </c>
      <c r="BM104" s="90">
        <v>0</v>
      </c>
      <c r="BN104" s="19">
        <f t="shared" si="399"/>
        <v>0</v>
      </c>
      <c r="BO104" s="19">
        <v>0</v>
      </c>
      <c r="BP104" s="19">
        <f t="shared" si="400"/>
        <v>0</v>
      </c>
      <c r="BQ104" s="83">
        <v>0</v>
      </c>
      <c r="BR104" s="19">
        <f t="shared" si="401"/>
        <v>0</v>
      </c>
      <c r="BS104" s="19">
        <v>0</v>
      </c>
      <c r="BT104" s="19">
        <f t="shared" si="402"/>
        <v>0</v>
      </c>
      <c r="BU104" s="19">
        <v>0</v>
      </c>
      <c r="BV104" s="19">
        <f t="shared" si="403"/>
        <v>0</v>
      </c>
      <c r="BW104" s="19"/>
      <c r="BX104" s="19">
        <f t="shared" si="404"/>
        <v>0</v>
      </c>
      <c r="BY104" s="19">
        <v>0</v>
      </c>
      <c r="BZ104" s="19">
        <f t="shared" si="405"/>
        <v>0</v>
      </c>
      <c r="CA104" s="19">
        <v>0</v>
      </c>
      <c r="CB104" s="19">
        <f t="shared" si="406"/>
        <v>0</v>
      </c>
      <c r="CC104" s="19">
        <v>0</v>
      </c>
      <c r="CD104" s="19">
        <f t="shared" si="407"/>
        <v>0</v>
      </c>
      <c r="CE104" s="19">
        <v>0</v>
      </c>
      <c r="CF104" s="19">
        <f t="shared" si="408"/>
        <v>0</v>
      </c>
      <c r="CG104" s="19"/>
      <c r="CH104" s="19">
        <f t="shared" si="409"/>
        <v>0</v>
      </c>
      <c r="CI104" s="83"/>
      <c r="CJ104" s="19">
        <f t="shared" si="410"/>
        <v>0</v>
      </c>
      <c r="CK104" s="19">
        <v>0</v>
      </c>
      <c r="CL104" s="19">
        <f t="shared" si="411"/>
        <v>0</v>
      </c>
      <c r="CM104" s="83">
        <v>0</v>
      </c>
      <c r="CN104" s="19">
        <f t="shared" si="412"/>
        <v>0</v>
      </c>
      <c r="CO104" s="19">
        <v>0</v>
      </c>
      <c r="CP104" s="19">
        <f t="shared" si="413"/>
        <v>0</v>
      </c>
      <c r="CQ104" s="19"/>
      <c r="CR104" s="19">
        <f t="shared" si="414"/>
        <v>0</v>
      </c>
      <c r="CS104" s="76">
        <f t="shared" si="415"/>
        <v>37</v>
      </c>
      <c r="CT104" s="76">
        <f t="shared" si="415"/>
        <v>513789.696</v>
      </c>
    </row>
    <row r="105" spans="1:98" ht="30" x14ac:dyDescent="0.25">
      <c r="A105" s="74"/>
      <c r="B105" s="75">
        <v>72</v>
      </c>
      <c r="C105" s="15" t="s">
        <v>207</v>
      </c>
      <c r="D105" s="16">
        <v>11480</v>
      </c>
      <c r="E105" s="17">
        <v>1.44</v>
      </c>
      <c r="F105" s="30">
        <v>1</v>
      </c>
      <c r="G105" s="16">
        <v>1.4</v>
      </c>
      <c r="H105" s="16">
        <v>1.68</v>
      </c>
      <c r="I105" s="16">
        <v>2.23</v>
      </c>
      <c r="J105" s="18">
        <v>2.57</v>
      </c>
      <c r="K105" s="19">
        <v>0</v>
      </c>
      <c r="L105" s="19">
        <f t="shared" si="374"/>
        <v>0</v>
      </c>
      <c r="M105" s="19">
        <v>0</v>
      </c>
      <c r="N105" s="19">
        <f t="shared" si="326"/>
        <v>0</v>
      </c>
      <c r="O105" s="19">
        <v>0</v>
      </c>
      <c r="P105" s="19">
        <f t="shared" si="375"/>
        <v>0</v>
      </c>
      <c r="Q105" s="83">
        <v>0</v>
      </c>
      <c r="R105" s="19">
        <f t="shared" si="376"/>
        <v>0</v>
      </c>
      <c r="S105" s="19">
        <v>0</v>
      </c>
      <c r="T105" s="19">
        <f t="shared" si="377"/>
        <v>0</v>
      </c>
      <c r="U105" s="19"/>
      <c r="V105" s="19">
        <f t="shared" si="378"/>
        <v>0</v>
      </c>
      <c r="W105" s="20"/>
      <c r="X105" s="19">
        <f t="shared" si="327"/>
        <v>0</v>
      </c>
      <c r="Y105" s="19"/>
      <c r="Z105" s="19">
        <f t="shared" si="379"/>
        <v>0</v>
      </c>
      <c r="AA105" s="19">
        <v>0</v>
      </c>
      <c r="AB105" s="19">
        <f t="shared" si="380"/>
        <v>0</v>
      </c>
      <c r="AC105" s="19"/>
      <c r="AD105" s="19">
        <f t="shared" si="381"/>
        <v>0</v>
      </c>
      <c r="AE105" s="19">
        <v>0</v>
      </c>
      <c r="AF105" s="19">
        <f t="shared" si="382"/>
        <v>0</v>
      </c>
      <c r="AG105" s="19">
        <v>0</v>
      </c>
      <c r="AH105" s="19">
        <f t="shared" si="383"/>
        <v>0</v>
      </c>
      <c r="AI105" s="20"/>
      <c r="AJ105" s="19">
        <f t="shared" si="384"/>
        <v>0</v>
      </c>
      <c r="AK105" s="19"/>
      <c r="AL105" s="19">
        <f t="shared" si="385"/>
        <v>0</v>
      </c>
      <c r="AM105" s="19">
        <v>0</v>
      </c>
      <c r="AN105" s="19">
        <f t="shared" si="386"/>
        <v>0</v>
      </c>
      <c r="AO105" s="19">
        <v>0</v>
      </c>
      <c r="AP105" s="19">
        <f t="shared" si="387"/>
        <v>0</v>
      </c>
      <c r="AQ105" s="19"/>
      <c r="AR105" s="19">
        <f t="shared" si="388"/>
        <v>0</v>
      </c>
      <c r="AS105" s="19"/>
      <c r="AT105" s="19">
        <f t="shared" si="389"/>
        <v>0</v>
      </c>
      <c r="AU105" s="19"/>
      <c r="AV105" s="19">
        <f t="shared" si="390"/>
        <v>0</v>
      </c>
      <c r="AW105" s="19">
        <v>0</v>
      </c>
      <c r="AX105" s="19">
        <f t="shared" si="391"/>
        <v>0</v>
      </c>
      <c r="AY105" s="19">
        <v>0</v>
      </c>
      <c r="AZ105" s="19">
        <f t="shared" si="392"/>
        <v>0</v>
      </c>
      <c r="BA105" s="19">
        <v>0</v>
      </c>
      <c r="BB105" s="19">
        <f t="shared" si="393"/>
        <v>0</v>
      </c>
      <c r="BC105" s="19">
        <v>0</v>
      </c>
      <c r="BD105" s="19">
        <f t="shared" si="394"/>
        <v>0</v>
      </c>
      <c r="BE105" s="19">
        <v>0</v>
      </c>
      <c r="BF105" s="19">
        <f t="shared" si="395"/>
        <v>0</v>
      </c>
      <c r="BG105" s="19"/>
      <c r="BH105" s="19">
        <f t="shared" si="396"/>
        <v>0</v>
      </c>
      <c r="BI105" s="19">
        <v>0</v>
      </c>
      <c r="BJ105" s="19">
        <f t="shared" si="397"/>
        <v>0</v>
      </c>
      <c r="BK105" s="19">
        <v>0</v>
      </c>
      <c r="BL105" s="19">
        <f t="shared" si="398"/>
        <v>0</v>
      </c>
      <c r="BM105" s="90">
        <v>0</v>
      </c>
      <c r="BN105" s="19">
        <f t="shared" si="399"/>
        <v>0</v>
      </c>
      <c r="BO105" s="19">
        <v>0</v>
      </c>
      <c r="BP105" s="19">
        <f t="shared" si="400"/>
        <v>0</v>
      </c>
      <c r="BQ105" s="83">
        <v>0</v>
      </c>
      <c r="BR105" s="19">
        <f t="shared" si="401"/>
        <v>0</v>
      </c>
      <c r="BS105" s="19">
        <v>0</v>
      </c>
      <c r="BT105" s="19">
        <f t="shared" si="402"/>
        <v>0</v>
      </c>
      <c r="BU105" s="19">
        <v>0</v>
      </c>
      <c r="BV105" s="19">
        <f t="shared" si="403"/>
        <v>0</v>
      </c>
      <c r="BW105" s="19"/>
      <c r="BX105" s="19">
        <f t="shared" si="404"/>
        <v>0</v>
      </c>
      <c r="BY105" s="19">
        <v>0</v>
      </c>
      <c r="BZ105" s="19">
        <f t="shared" si="405"/>
        <v>0</v>
      </c>
      <c r="CA105" s="19">
        <v>0</v>
      </c>
      <c r="CB105" s="19">
        <f t="shared" si="406"/>
        <v>0</v>
      </c>
      <c r="CC105" s="19">
        <v>0</v>
      </c>
      <c r="CD105" s="19">
        <f t="shared" si="407"/>
        <v>0</v>
      </c>
      <c r="CE105" s="19">
        <v>0</v>
      </c>
      <c r="CF105" s="19">
        <f t="shared" si="408"/>
        <v>0</v>
      </c>
      <c r="CG105" s="19"/>
      <c r="CH105" s="19">
        <f t="shared" si="409"/>
        <v>0</v>
      </c>
      <c r="CI105" s="83"/>
      <c r="CJ105" s="19">
        <f t="shared" si="410"/>
        <v>0</v>
      </c>
      <c r="CK105" s="19">
        <v>0</v>
      </c>
      <c r="CL105" s="19">
        <f t="shared" si="411"/>
        <v>0</v>
      </c>
      <c r="CM105" s="83">
        <v>0</v>
      </c>
      <c r="CN105" s="19">
        <f t="shared" si="412"/>
        <v>0</v>
      </c>
      <c r="CO105" s="19">
        <v>0</v>
      </c>
      <c r="CP105" s="19">
        <f t="shared" si="413"/>
        <v>0</v>
      </c>
      <c r="CQ105" s="19"/>
      <c r="CR105" s="19">
        <f t="shared" si="414"/>
        <v>0</v>
      </c>
      <c r="CS105" s="76">
        <f t="shared" si="415"/>
        <v>0</v>
      </c>
      <c r="CT105" s="76">
        <f t="shared" si="415"/>
        <v>0</v>
      </c>
    </row>
    <row r="106" spans="1:98" ht="30" x14ac:dyDescent="0.25">
      <c r="A106" s="74"/>
      <c r="B106" s="75">
        <v>73</v>
      </c>
      <c r="C106" s="15" t="s">
        <v>208</v>
      </c>
      <c r="D106" s="16">
        <v>11480</v>
      </c>
      <c r="E106" s="17">
        <v>1.95</v>
      </c>
      <c r="F106" s="37">
        <v>0.9</v>
      </c>
      <c r="G106" s="16">
        <v>1.4</v>
      </c>
      <c r="H106" s="16">
        <v>1.68</v>
      </c>
      <c r="I106" s="16">
        <v>2.23</v>
      </c>
      <c r="J106" s="18">
        <v>2.57</v>
      </c>
      <c r="K106" s="19">
        <v>0</v>
      </c>
      <c r="L106" s="19">
        <f t="shared" si="374"/>
        <v>0</v>
      </c>
      <c r="M106" s="19">
        <v>0</v>
      </c>
      <c r="N106" s="19">
        <f t="shared" si="326"/>
        <v>0</v>
      </c>
      <c r="O106" s="19">
        <v>0</v>
      </c>
      <c r="P106" s="19">
        <f t="shared" si="375"/>
        <v>0</v>
      </c>
      <c r="Q106" s="83">
        <v>0</v>
      </c>
      <c r="R106" s="19">
        <f t="shared" si="376"/>
        <v>0</v>
      </c>
      <c r="S106" s="19">
        <v>0</v>
      </c>
      <c r="T106" s="19">
        <f t="shared" si="377"/>
        <v>0</v>
      </c>
      <c r="U106" s="19"/>
      <c r="V106" s="19">
        <f t="shared" si="378"/>
        <v>0</v>
      </c>
      <c r="W106" s="20"/>
      <c r="X106" s="19">
        <f t="shared" si="327"/>
        <v>0</v>
      </c>
      <c r="Y106" s="19">
        <v>0</v>
      </c>
      <c r="Z106" s="19">
        <f t="shared" si="379"/>
        <v>0</v>
      </c>
      <c r="AA106" s="19">
        <v>0</v>
      </c>
      <c r="AB106" s="19">
        <f t="shared" si="380"/>
        <v>0</v>
      </c>
      <c r="AC106" s="19"/>
      <c r="AD106" s="19">
        <f t="shared" si="381"/>
        <v>0</v>
      </c>
      <c r="AE106" s="19">
        <v>0</v>
      </c>
      <c r="AF106" s="19">
        <f t="shared" si="382"/>
        <v>0</v>
      </c>
      <c r="AG106" s="19">
        <v>0</v>
      </c>
      <c r="AH106" s="19">
        <f t="shared" si="383"/>
        <v>0</v>
      </c>
      <c r="AI106" s="20"/>
      <c r="AJ106" s="19">
        <f t="shared" si="384"/>
        <v>0</v>
      </c>
      <c r="AK106" s="19"/>
      <c r="AL106" s="19">
        <f t="shared" si="385"/>
        <v>0</v>
      </c>
      <c r="AM106" s="19">
        <v>0</v>
      </c>
      <c r="AN106" s="19">
        <f t="shared" si="386"/>
        <v>0</v>
      </c>
      <c r="AO106" s="19">
        <v>0</v>
      </c>
      <c r="AP106" s="19">
        <f t="shared" si="387"/>
        <v>0</v>
      </c>
      <c r="AQ106" s="19"/>
      <c r="AR106" s="19">
        <f t="shared" si="388"/>
        <v>0</v>
      </c>
      <c r="AS106" s="19"/>
      <c r="AT106" s="19">
        <f t="shared" si="389"/>
        <v>0</v>
      </c>
      <c r="AU106" s="19"/>
      <c r="AV106" s="19">
        <f t="shared" si="390"/>
        <v>0</v>
      </c>
      <c r="AW106" s="19">
        <v>0</v>
      </c>
      <c r="AX106" s="19">
        <f t="shared" si="391"/>
        <v>0</v>
      </c>
      <c r="AY106" s="19">
        <v>0</v>
      </c>
      <c r="AZ106" s="19">
        <f t="shared" si="392"/>
        <v>0</v>
      </c>
      <c r="BA106" s="19">
        <v>0</v>
      </c>
      <c r="BB106" s="19">
        <f t="shared" si="393"/>
        <v>0</v>
      </c>
      <c r="BC106" s="19">
        <v>0</v>
      </c>
      <c r="BD106" s="19">
        <f t="shared" si="394"/>
        <v>0</v>
      </c>
      <c r="BE106" s="19">
        <v>0</v>
      </c>
      <c r="BF106" s="19">
        <f t="shared" si="395"/>
        <v>0</v>
      </c>
      <c r="BG106" s="19"/>
      <c r="BH106" s="19">
        <f t="shared" si="396"/>
        <v>0</v>
      </c>
      <c r="BI106" s="19">
        <v>0</v>
      </c>
      <c r="BJ106" s="19">
        <f t="shared" si="397"/>
        <v>0</v>
      </c>
      <c r="BK106" s="19">
        <v>0</v>
      </c>
      <c r="BL106" s="19">
        <f t="shared" si="398"/>
        <v>0</v>
      </c>
      <c r="BM106" s="90">
        <v>0</v>
      </c>
      <c r="BN106" s="19">
        <f t="shared" si="399"/>
        <v>0</v>
      </c>
      <c r="BO106" s="19">
        <v>0</v>
      </c>
      <c r="BP106" s="19">
        <f t="shared" si="400"/>
        <v>0</v>
      </c>
      <c r="BQ106" s="83">
        <v>0</v>
      </c>
      <c r="BR106" s="19">
        <f t="shared" si="401"/>
        <v>0</v>
      </c>
      <c r="BS106" s="19">
        <v>0</v>
      </c>
      <c r="BT106" s="19">
        <f t="shared" si="402"/>
        <v>0</v>
      </c>
      <c r="BU106" s="19">
        <v>0</v>
      </c>
      <c r="BV106" s="19">
        <f t="shared" si="403"/>
        <v>0</v>
      </c>
      <c r="BW106" s="19"/>
      <c r="BX106" s="19">
        <f t="shared" si="404"/>
        <v>0</v>
      </c>
      <c r="BY106" s="19">
        <v>0</v>
      </c>
      <c r="BZ106" s="19">
        <f t="shared" si="405"/>
        <v>0</v>
      </c>
      <c r="CA106" s="19">
        <v>0</v>
      </c>
      <c r="CB106" s="19">
        <f t="shared" si="406"/>
        <v>0</v>
      </c>
      <c r="CC106" s="19">
        <v>0</v>
      </c>
      <c r="CD106" s="19">
        <f t="shared" si="407"/>
        <v>0</v>
      </c>
      <c r="CE106" s="19">
        <v>0</v>
      </c>
      <c r="CF106" s="19">
        <f t="shared" si="408"/>
        <v>0</v>
      </c>
      <c r="CG106" s="19"/>
      <c r="CH106" s="19">
        <f t="shared" si="409"/>
        <v>0</v>
      </c>
      <c r="CI106" s="83"/>
      <c r="CJ106" s="19">
        <f t="shared" si="410"/>
        <v>0</v>
      </c>
      <c r="CK106" s="19">
        <v>0</v>
      </c>
      <c r="CL106" s="19">
        <f t="shared" si="411"/>
        <v>0</v>
      </c>
      <c r="CM106" s="83">
        <v>0</v>
      </c>
      <c r="CN106" s="19">
        <f t="shared" si="412"/>
        <v>0</v>
      </c>
      <c r="CO106" s="19">
        <v>0</v>
      </c>
      <c r="CP106" s="19">
        <f t="shared" si="413"/>
        <v>0</v>
      </c>
      <c r="CQ106" s="19"/>
      <c r="CR106" s="19">
        <f t="shared" si="414"/>
        <v>0</v>
      </c>
      <c r="CS106" s="76">
        <f t="shared" si="415"/>
        <v>0</v>
      </c>
      <c r="CT106" s="76">
        <f t="shared" si="415"/>
        <v>0</v>
      </c>
    </row>
    <row r="107" spans="1:98" ht="30" x14ac:dyDescent="0.25">
      <c r="A107" s="74"/>
      <c r="B107" s="75">
        <v>74</v>
      </c>
      <c r="C107" s="15" t="s">
        <v>209</v>
      </c>
      <c r="D107" s="16">
        <v>11480</v>
      </c>
      <c r="E107" s="17">
        <v>2.17</v>
      </c>
      <c r="F107" s="30">
        <v>1</v>
      </c>
      <c r="G107" s="16">
        <v>1.4</v>
      </c>
      <c r="H107" s="16">
        <v>1.68</v>
      </c>
      <c r="I107" s="16">
        <v>2.23</v>
      </c>
      <c r="J107" s="18">
        <v>2.57</v>
      </c>
      <c r="K107" s="19">
        <v>0</v>
      </c>
      <c r="L107" s="19">
        <f t="shared" si="374"/>
        <v>0</v>
      </c>
      <c r="M107" s="19">
        <v>0</v>
      </c>
      <c r="N107" s="19">
        <f t="shared" si="326"/>
        <v>0</v>
      </c>
      <c r="O107" s="19">
        <v>0</v>
      </c>
      <c r="P107" s="19">
        <f t="shared" si="375"/>
        <v>0</v>
      </c>
      <c r="Q107" s="83">
        <v>0</v>
      </c>
      <c r="R107" s="19">
        <f t="shared" si="376"/>
        <v>0</v>
      </c>
      <c r="S107" s="19">
        <v>0</v>
      </c>
      <c r="T107" s="19">
        <f t="shared" si="377"/>
        <v>0</v>
      </c>
      <c r="U107" s="19"/>
      <c r="V107" s="19">
        <f t="shared" si="378"/>
        <v>0</v>
      </c>
      <c r="W107" s="20"/>
      <c r="X107" s="19">
        <f t="shared" si="327"/>
        <v>0</v>
      </c>
      <c r="Y107" s="19">
        <v>0</v>
      </c>
      <c r="Z107" s="19">
        <f t="shared" si="379"/>
        <v>0</v>
      </c>
      <c r="AA107" s="19">
        <v>0</v>
      </c>
      <c r="AB107" s="19">
        <f t="shared" si="380"/>
        <v>0</v>
      </c>
      <c r="AC107" s="19">
        <v>20</v>
      </c>
      <c r="AD107" s="19">
        <f t="shared" si="381"/>
        <v>697524.79999999993</v>
      </c>
      <c r="AE107" s="19">
        <v>0</v>
      </c>
      <c r="AF107" s="19">
        <f t="shared" si="382"/>
        <v>0</v>
      </c>
      <c r="AG107" s="19">
        <v>0</v>
      </c>
      <c r="AH107" s="19">
        <f t="shared" si="383"/>
        <v>0</v>
      </c>
      <c r="AI107" s="20"/>
      <c r="AJ107" s="19">
        <f t="shared" si="384"/>
        <v>0</v>
      </c>
      <c r="AK107" s="19"/>
      <c r="AL107" s="19">
        <f t="shared" si="385"/>
        <v>0</v>
      </c>
      <c r="AM107" s="19">
        <v>0</v>
      </c>
      <c r="AN107" s="19">
        <f t="shared" si="386"/>
        <v>0</v>
      </c>
      <c r="AO107" s="19">
        <v>0</v>
      </c>
      <c r="AP107" s="19">
        <f t="shared" si="387"/>
        <v>0</v>
      </c>
      <c r="AQ107" s="19"/>
      <c r="AR107" s="19">
        <f t="shared" si="388"/>
        <v>0</v>
      </c>
      <c r="AS107" s="19"/>
      <c r="AT107" s="19">
        <f t="shared" si="389"/>
        <v>0</v>
      </c>
      <c r="AU107" s="19"/>
      <c r="AV107" s="19">
        <f t="shared" si="390"/>
        <v>0</v>
      </c>
      <c r="AW107" s="19">
        <v>0</v>
      </c>
      <c r="AX107" s="19">
        <f t="shared" si="391"/>
        <v>0</v>
      </c>
      <c r="AY107" s="19">
        <v>0</v>
      </c>
      <c r="AZ107" s="19">
        <f t="shared" si="392"/>
        <v>0</v>
      </c>
      <c r="BA107" s="19">
        <v>0</v>
      </c>
      <c r="BB107" s="19">
        <f t="shared" si="393"/>
        <v>0</v>
      </c>
      <c r="BC107" s="19">
        <v>0</v>
      </c>
      <c r="BD107" s="19">
        <f t="shared" si="394"/>
        <v>0</v>
      </c>
      <c r="BE107" s="19">
        <v>0</v>
      </c>
      <c r="BF107" s="19">
        <f t="shared" si="395"/>
        <v>0</v>
      </c>
      <c r="BG107" s="19"/>
      <c r="BH107" s="19">
        <f t="shared" si="396"/>
        <v>0</v>
      </c>
      <c r="BI107" s="19">
        <v>0</v>
      </c>
      <c r="BJ107" s="19">
        <f t="shared" si="397"/>
        <v>0</v>
      </c>
      <c r="BK107" s="19">
        <v>0</v>
      </c>
      <c r="BL107" s="19">
        <f t="shared" si="398"/>
        <v>0</v>
      </c>
      <c r="BM107" s="90">
        <v>0</v>
      </c>
      <c r="BN107" s="19">
        <f t="shared" si="399"/>
        <v>0</v>
      </c>
      <c r="BO107" s="19">
        <v>0</v>
      </c>
      <c r="BP107" s="19">
        <f t="shared" si="400"/>
        <v>0</v>
      </c>
      <c r="BQ107" s="83">
        <v>0</v>
      </c>
      <c r="BR107" s="19">
        <f t="shared" si="401"/>
        <v>0</v>
      </c>
      <c r="BS107" s="19">
        <v>0</v>
      </c>
      <c r="BT107" s="19">
        <f t="shared" si="402"/>
        <v>0</v>
      </c>
      <c r="BU107" s="19">
        <v>0</v>
      </c>
      <c r="BV107" s="19">
        <f t="shared" si="403"/>
        <v>0</v>
      </c>
      <c r="BW107" s="19"/>
      <c r="BX107" s="19">
        <f t="shared" si="404"/>
        <v>0</v>
      </c>
      <c r="BY107" s="19">
        <v>0</v>
      </c>
      <c r="BZ107" s="19">
        <f t="shared" si="405"/>
        <v>0</v>
      </c>
      <c r="CA107" s="19">
        <v>0</v>
      </c>
      <c r="CB107" s="19">
        <f t="shared" si="406"/>
        <v>0</v>
      </c>
      <c r="CC107" s="19">
        <v>0</v>
      </c>
      <c r="CD107" s="19">
        <f t="shared" si="407"/>
        <v>0</v>
      </c>
      <c r="CE107" s="19">
        <v>0</v>
      </c>
      <c r="CF107" s="19">
        <f t="shared" si="408"/>
        <v>0</v>
      </c>
      <c r="CG107" s="19"/>
      <c r="CH107" s="19">
        <f t="shared" si="409"/>
        <v>0</v>
      </c>
      <c r="CI107" s="83"/>
      <c r="CJ107" s="19">
        <f t="shared" si="410"/>
        <v>0</v>
      </c>
      <c r="CK107" s="19">
        <v>0</v>
      </c>
      <c r="CL107" s="19">
        <f t="shared" si="411"/>
        <v>0</v>
      </c>
      <c r="CM107" s="83">
        <v>0</v>
      </c>
      <c r="CN107" s="19">
        <f t="shared" si="412"/>
        <v>0</v>
      </c>
      <c r="CO107" s="19">
        <v>0</v>
      </c>
      <c r="CP107" s="19">
        <f t="shared" si="413"/>
        <v>0</v>
      </c>
      <c r="CQ107" s="19"/>
      <c r="CR107" s="19">
        <f t="shared" si="414"/>
        <v>0</v>
      </c>
      <c r="CS107" s="76">
        <f t="shared" si="415"/>
        <v>20</v>
      </c>
      <c r="CT107" s="76">
        <f t="shared" si="415"/>
        <v>697524.79999999993</v>
      </c>
    </row>
    <row r="108" spans="1:98" ht="30" x14ac:dyDescent="0.25">
      <c r="A108" s="74"/>
      <c r="B108" s="75">
        <v>75</v>
      </c>
      <c r="C108" s="15" t="s">
        <v>210</v>
      </c>
      <c r="D108" s="16">
        <v>11480</v>
      </c>
      <c r="E108" s="17">
        <v>3.84</v>
      </c>
      <c r="F108" s="30">
        <v>1</v>
      </c>
      <c r="G108" s="16">
        <v>1.4</v>
      </c>
      <c r="H108" s="16">
        <v>1.68</v>
      </c>
      <c r="I108" s="16">
        <v>2.23</v>
      </c>
      <c r="J108" s="18">
        <v>2.57</v>
      </c>
      <c r="K108" s="19">
        <v>0</v>
      </c>
      <c r="L108" s="19">
        <f t="shared" si="374"/>
        <v>0</v>
      </c>
      <c r="M108" s="19">
        <v>0</v>
      </c>
      <c r="N108" s="19">
        <f t="shared" si="326"/>
        <v>0</v>
      </c>
      <c r="O108" s="19">
        <v>0</v>
      </c>
      <c r="P108" s="19">
        <f t="shared" si="375"/>
        <v>0</v>
      </c>
      <c r="Q108" s="83">
        <v>0</v>
      </c>
      <c r="R108" s="19">
        <f t="shared" si="376"/>
        <v>0</v>
      </c>
      <c r="S108" s="19">
        <v>0</v>
      </c>
      <c r="T108" s="19">
        <f t="shared" si="377"/>
        <v>0</v>
      </c>
      <c r="U108" s="19"/>
      <c r="V108" s="19">
        <f t="shared" si="378"/>
        <v>0</v>
      </c>
      <c r="W108" s="20"/>
      <c r="X108" s="19">
        <f t="shared" si="327"/>
        <v>0</v>
      </c>
      <c r="Y108" s="19">
        <v>0</v>
      </c>
      <c r="Z108" s="19">
        <f t="shared" si="379"/>
        <v>0</v>
      </c>
      <c r="AA108" s="19">
        <v>0</v>
      </c>
      <c r="AB108" s="19">
        <f t="shared" si="380"/>
        <v>0</v>
      </c>
      <c r="AC108" s="19"/>
      <c r="AD108" s="19">
        <f t="shared" si="381"/>
        <v>0</v>
      </c>
      <c r="AE108" s="19">
        <v>0</v>
      </c>
      <c r="AF108" s="19">
        <f t="shared" si="382"/>
        <v>0</v>
      </c>
      <c r="AG108" s="19">
        <v>0</v>
      </c>
      <c r="AH108" s="19">
        <f t="shared" si="383"/>
        <v>0</v>
      </c>
      <c r="AI108" s="20"/>
      <c r="AJ108" s="19">
        <f t="shared" si="384"/>
        <v>0</v>
      </c>
      <c r="AK108" s="19"/>
      <c r="AL108" s="19">
        <f t="shared" si="385"/>
        <v>0</v>
      </c>
      <c r="AM108" s="19">
        <v>0</v>
      </c>
      <c r="AN108" s="19">
        <f t="shared" si="386"/>
        <v>0</v>
      </c>
      <c r="AO108" s="19">
        <v>0</v>
      </c>
      <c r="AP108" s="19">
        <f t="shared" si="387"/>
        <v>0</v>
      </c>
      <c r="AQ108" s="19"/>
      <c r="AR108" s="19">
        <f t="shared" si="388"/>
        <v>0</v>
      </c>
      <c r="AS108" s="19"/>
      <c r="AT108" s="19">
        <f t="shared" si="389"/>
        <v>0</v>
      </c>
      <c r="AU108" s="19"/>
      <c r="AV108" s="19">
        <f t="shared" si="390"/>
        <v>0</v>
      </c>
      <c r="AW108" s="19">
        <v>0</v>
      </c>
      <c r="AX108" s="19">
        <f t="shared" si="391"/>
        <v>0</v>
      </c>
      <c r="AY108" s="19">
        <v>0</v>
      </c>
      <c r="AZ108" s="19">
        <f t="shared" si="392"/>
        <v>0</v>
      </c>
      <c r="BA108" s="19">
        <v>0</v>
      </c>
      <c r="BB108" s="19">
        <f t="shared" si="393"/>
        <v>0</v>
      </c>
      <c r="BC108" s="19">
        <v>0</v>
      </c>
      <c r="BD108" s="19">
        <f t="shared" si="394"/>
        <v>0</v>
      </c>
      <c r="BE108" s="19">
        <v>0</v>
      </c>
      <c r="BF108" s="19">
        <f t="shared" si="395"/>
        <v>0</v>
      </c>
      <c r="BG108" s="19"/>
      <c r="BH108" s="19">
        <f t="shared" si="396"/>
        <v>0</v>
      </c>
      <c r="BI108" s="19">
        <v>0</v>
      </c>
      <c r="BJ108" s="19">
        <f t="shared" si="397"/>
        <v>0</v>
      </c>
      <c r="BK108" s="19">
        <v>0</v>
      </c>
      <c r="BL108" s="19">
        <f t="shared" si="398"/>
        <v>0</v>
      </c>
      <c r="BM108" s="90">
        <v>0</v>
      </c>
      <c r="BN108" s="19">
        <f t="shared" si="399"/>
        <v>0</v>
      </c>
      <c r="BO108" s="19">
        <v>0</v>
      </c>
      <c r="BP108" s="19">
        <f t="shared" si="400"/>
        <v>0</v>
      </c>
      <c r="BQ108" s="83">
        <v>0</v>
      </c>
      <c r="BR108" s="19">
        <f t="shared" si="401"/>
        <v>0</v>
      </c>
      <c r="BS108" s="19">
        <v>0</v>
      </c>
      <c r="BT108" s="19">
        <f t="shared" si="402"/>
        <v>0</v>
      </c>
      <c r="BU108" s="19">
        <v>0</v>
      </c>
      <c r="BV108" s="19">
        <f t="shared" si="403"/>
        <v>0</v>
      </c>
      <c r="BW108" s="19"/>
      <c r="BX108" s="19">
        <f t="shared" si="404"/>
        <v>0</v>
      </c>
      <c r="BY108" s="19">
        <v>0</v>
      </c>
      <c r="BZ108" s="19">
        <f t="shared" si="405"/>
        <v>0</v>
      </c>
      <c r="CA108" s="19">
        <v>0</v>
      </c>
      <c r="CB108" s="19">
        <f t="shared" si="406"/>
        <v>0</v>
      </c>
      <c r="CC108" s="19">
        <v>0</v>
      </c>
      <c r="CD108" s="19">
        <f t="shared" si="407"/>
        <v>0</v>
      </c>
      <c r="CE108" s="19">
        <v>0</v>
      </c>
      <c r="CF108" s="19">
        <f t="shared" si="408"/>
        <v>0</v>
      </c>
      <c r="CG108" s="19"/>
      <c r="CH108" s="19">
        <f t="shared" si="409"/>
        <v>0</v>
      </c>
      <c r="CI108" s="83"/>
      <c r="CJ108" s="19">
        <f t="shared" si="410"/>
        <v>0</v>
      </c>
      <c r="CK108" s="19">
        <v>0</v>
      </c>
      <c r="CL108" s="19">
        <f t="shared" si="411"/>
        <v>0</v>
      </c>
      <c r="CM108" s="83">
        <v>0</v>
      </c>
      <c r="CN108" s="19">
        <f t="shared" si="412"/>
        <v>0</v>
      </c>
      <c r="CO108" s="19">
        <v>0</v>
      </c>
      <c r="CP108" s="19">
        <f t="shared" si="413"/>
        <v>0</v>
      </c>
      <c r="CQ108" s="19"/>
      <c r="CR108" s="19">
        <f t="shared" si="414"/>
        <v>0</v>
      </c>
      <c r="CS108" s="76">
        <f t="shared" si="415"/>
        <v>0</v>
      </c>
      <c r="CT108" s="76">
        <f t="shared" si="415"/>
        <v>0</v>
      </c>
    </row>
    <row r="109" spans="1:98" x14ac:dyDescent="0.25">
      <c r="A109" s="74">
        <v>22</v>
      </c>
      <c r="B109" s="75"/>
      <c r="C109" s="12" t="s">
        <v>211</v>
      </c>
      <c r="D109" s="16">
        <v>11480</v>
      </c>
      <c r="E109" s="31">
        <v>0.93</v>
      </c>
      <c r="F109" s="14">
        <v>1</v>
      </c>
      <c r="G109" s="16">
        <v>1.4</v>
      </c>
      <c r="H109" s="16">
        <v>1.68</v>
      </c>
      <c r="I109" s="16">
        <v>2.23</v>
      </c>
      <c r="J109" s="18">
        <v>2.57</v>
      </c>
      <c r="K109" s="32">
        <f>SUM(K110:K111)</f>
        <v>0</v>
      </c>
      <c r="L109" s="32">
        <f>SUM(L110:L111)</f>
        <v>0</v>
      </c>
      <c r="M109" s="32">
        <f t="shared" ref="M109:BX109" si="416">SUM(M110:M111)</f>
        <v>0</v>
      </c>
      <c r="N109" s="32">
        <f t="shared" si="416"/>
        <v>0</v>
      </c>
      <c r="O109" s="32">
        <f t="shared" si="416"/>
        <v>0</v>
      </c>
      <c r="P109" s="32">
        <f t="shared" si="416"/>
        <v>0</v>
      </c>
      <c r="Q109" s="33">
        <f t="shared" si="416"/>
        <v>0</v>
      </c>
      <c r="R109" s="32">
        <f t="shared" si="416"/>
        <v>0</v>
      </c>
      <c r="S109" s="32">
        <f t="shared" si="416"/>
        <v>0</v>
      </c>
      <c r="T109" s="32">
        <f t="shared" si="416"/>
        <v>0</v>
      </c>
      <c r="U109" s="32">
        <f t="shared" si="416"/>
        <v>0</v>
      </c>
      <c r="V109" s="32">
        <f t="shared" si="416"/>
        <v>0</v>
      </c>
      <c r="W109" s="32">
        <f t="shared" si="416"/>
        <v>0</v>
      </c>
      <c r="X109" s="32">
        <f t="shared" si="416"/>
        <v>0</v>
      </c>
      <c r="Y109" s="32">
        <f t="shared" si="416"/>
        <v>0</v>
      </c>
      <c r="Z109" s="32">
        <f t="shared" si="416"/>
        <v>0</v>
      </c>
      <c r="AA109" s="32">
        <f t="shared" si="416"/>
        <v>0</v>
      </c>
      <c r="AB109" s="32">
        <f t="shared" si="416"/>
        <v>0</v>
      </c>
      <c r="AC109" s="32">
        <f>SUM(AC110:AC111)</f>
        <v>0</v>
      </c>
      <c r="AD109" s="32">
        <f>SUM(AD110:AD111)</f>
        <v>0</v>
      </c>
      <c r="AE109" s="32">
        <f t="shared" si="416"/>
        <v>0</v>
      </c>
      <c r="AF109" s="32">
        <f t="shared" si="416"/>
        <v>0</v>
      </c>
      <c r="AG109" s="32">
        <f t="shared" si="416"/>
        <v>0</v>
      </c>
      <c r="AH109" s="32">
        <f t="shared" si="416"/>
        <v>0</v>
      </c>
      <c r="AI109" s="32">
        <f t="shared" si="416"/>
        <v>35</v>
      </c>
      <c r="AJ109" s="32">
        <f t="shared" si="416"/>
        <v>523465.04</v>
      </c>
      <c r="AK109" s="32">
        <f>SUM(AK110:AK111)</f>
        <v>0</v>
      </c>
      <c r="AL109" s="32">
        <f>SUM(AL110:AL111)</f>
        <v>0</v>
      </c>
      <c r="AM109" s="32">
        <f t="shared" si="416"/>
        <v>0</v>
      </c>
      <c r="AN109" s="32">
        <f t="shared" si="416"/>
        <v>0</v>
      </c>
      <c r="AO109" s="32">
        <f t="shared" si="416"/>
        <v>0</v>
      </c>
      <c r="AP109" s="32">
        <f t="shared" si="416"/>
        <v>0</v>
      </c>
      <c r="AQ109" s="32">
        <f t="shared" si="416"/>
        <v>40</v>
      </c>
      <c r="AR109" s="32">
        <f t="shared" si="416"/>
        <v>572163.19999999995</v>
      </c>
      <c r="AS109" s="32">
        <f t="shared" si="416"/>
        <v>0</v>
      </c>
      <c r="AT109" s="32">
        <f t="shared" si="416"/>
        <v>0</v>
      </c>
      <c r="AU109" s="32">
        <f t="shared" si="416"/>
        <v>0</v>
      </c>
      <c r="AV109" s="32">
        <f t="shared" si="416"/>
        <v>0</v>
      </c>
      <c r="AW109" s="32">
        <f t="shared" si="416"/>
        <v>5</v>
      </c>
      <c r="AX109" s="32">
        <f t="shared" si="416"/>
        <v>71520.399999999994</v>
      </c>
      <c r="AY109" s="32">
        <f t="shared" si="416"/>
        <v>19</v>
      </c>
      <c r="AZ109" s="32">
        <f t="shared" si="416"/>
        <v>271777.51999999996</v>
      </c>
      <c r="BA109" s="32">
        <f t="shared" si="416"/>
        <v>0</v>
      </c>
      <c r="BB109" s="32">
        <f t="shared" si="416"/>
        <v>0</v>
      </c>
      <c r="BC109" s="32">
        <f t="shared" si="416"/>
        <v>0</v>
      </c>
      <c r="BD109" s="32">
        <f t="shared" si="416"/>
        <v>0</v>
      </c>
      <c r="BE109" s="32">
        <f t="shared" si="416"/>
        <v>0</v>
      </c>
      <c r="BF109" s="32">
        <f t="shared" si="416"/>
        <v>0</v>
      </c>
      <c r="BG109" s="32">
        <f t="shared" si="416"/>
        <v>25</v>
      </c>
      <c r="BH109" s="32">
        <f t="shared" si="416"/>
        <v>357602</v>
      </c>
      <c r="BI109" s="32">
        <f t="shared" si="416"/>
        <v>0</v>
      </c>
      <c r="BJ109" s="32">
        <f t="shared" si="416"/>
        <v>0</v>
      </c>
      <c r="BK109" s="32">
        <f>SUM(BK110:BK111)</f>
        <v>0</v>
      </c>
      <c r="BL109" s="32">
        <f>SUM(BL110:BL111)</f>
        <v>0</v>
      </c>
      <c r="BM109" s="32">
        <f>SUM(BM110:BM111)</f>
        <v>0</v>
      </c>
      <c r="BN109" s="32">
        <f>SUM(BN110:BN111)</f>
        <v>0</v>
      </c>
      <c r="BO109" s="32">
        <f t="shared" si="416"/>
        <v>4</v>
      </c>
      <c r="BP109" s="32">
        <f t="shared" si="416"/>
        <v>68659.584000000003</v>
      </c>
      <c r="BQ109" s="33">
        <f t="shared" si="416"/>
        <v>20</v>
      </c>
      <c r="BR109" s="32">
        <f t="shared" si="416"/>
        <v>617164.79999999993</v>
      </c>
      <c r="BS109" s="32">
        <f t="shared" si="416"/>
        <v>20</v>
      </c>
      <c r="BT109" s="32">
        <f t="shared" si="416"/>
        <v>343297.92</v>
      </c>
      <c r="BU109" s="32">
        <f t="shared" si="416"/>
        <v>8</v>
      </c>
      <c r="BV109" s="32">
        <f t="shared" si="416"/>
        <v>137319.16800000001</v>
      </c>
      <c r="BW109" s="32">
        <f t="shared" si="416"/>
        <v>0</v>
      </c>
      <c r="BX109" s="32">
        <f t="shared" si="416"/>
        <v>0</v>
      </c>
      <c r="BY109" s="32">
        <f t="shared" ref="BY109:CT109" si="417">SUM(BY110:BY111)</f>
        <v>7</v>
      </c>
      <c r="BZ109" s="32">
        <f t="shared" si="417"/>
        <v>120154.27199999998</v>
      </c>
      <c r="CA109" s="32">
        <f t="shared" si="417"/>
        <v>0</v>
      </c>
      <c r="CB109" s="32">
        <f t="shared" si="417"/>
        <v>0</v>
      </c>
      <c r="CC109" s="32">
        <f t="shared" si="417"/>
        <v>7</v>
      </c>
      <c r="CD109" s="32">
        <f t="shared" si="417"/>
        <v>120154.27199999998</v>
      </c>
      <c r="CE109" s="32">
        <f t="shared" si="417"/>
        <v>4</v>
      </c>
      <c r="CF109" s="32">
        <f t="shared" si="417"/>
        <v>68659.584000000003</v>
      </c>
      <c r="CG109" s="32">
        <f t="shared" si="417"/>
        <v>0</v>
      </c>
      <c r="CH109" s="32">
        <f t="shared" si="417"/>
        <v>0</v>
      </c>
      <c r="CI109" s="33">
        <f t="shared" si="417"/>
        <v>5</v>
      </c>
      <c r="CJ109" s="32">
        <f t="shared" si="417"/>
        <v>85824.48</v>
      </c>
      <c r="CK109" s="32">
        <f t="shared" si="417"/>
        <v>0</v>
      </c>
      <c r="CL109" s="32">
        <f t="shared" si="417"/>
        <v>0</v>
      </c>
      <c r="CM109" s="33">
        <v>0</v>
      </c>
      <c r="CN109" s="32">
        <f t="shared" si="417"/>
        <v>0</v>
      </c>
      <c r="CO109" s="32">
        <f t="shared" si="417"/>
        <v>7</v>
      </c>
      <c r="CP109" s="32">
        <f t="shared" si="417"/>
        <v>183807.42799999999</v>
      </c>
      <c r="CQ109" s="32">
        <f t="shared" si="417"/>
        <v>0</v>
      </c>
      <c r="CR109" s="32">
        <f t="shared" si="417"/>
        <v>0</v>
      </c>
      <c r="CS109" s="32">
        <f t="shared" si="417"/>
        <v>206</v>
      </c>
      <c r="CT109" s="32">
        <f t="shared" si="417"/>
        <v>3541569.6679999996</v>
      </c>
    </row>
    <row r="110" spans="1:98" ht="45" x14ac:dyDescent="0.25">
      <c r="A110" s="74"/>
      <c r="B110" s="75">
        <v>76</v>
      </c>
      <c r="C110" s="22" t="s">
        <v>212</v>
      </c>
      <c r="D110" s="16">
        <v>11480</v>
      </c>
      <c r="E110" s="17">
        <v>2.31</v>
      </c>
      <c r="F110" s="30">
        <v>1</v>
      </c>
      <c r="G110" s="16">
        <v>1.4</v>
      </c>
      <c r="H110" s="16">
        <v>1.68</v>
      </c>
      <c r="I110" s="16">
        <v>2.23</v>
      </c>
      <c r="J110" s="18">
        <v>2.57</v>
      </c>
      <c r="K110" s="19"/>
      <c r="L110" s="19">
        <f>SUM(K110*$D110*$E110*$F110*$G110*$L$10)</f>
        <v>0</v>
      </c>
      <c r="M110" s="19"/>
      <c r="N110" s="19">
        <f t="shared" si="326"/>
        <v>0</v>
      </c>
      <c r="O110" s="19"/>
      <c r="P110" s="19">
        <f>SUM(O110*$D110*$E110*$F110*$G110*$P$10)</f>
        <v>0</v>
      </c>
      <c r="Q110" s="83"/>
      <c r="R110" s="19">
        <f>SUM(Q110*$D110*$E110*$F110*$G110*$R$10)</f>
        <v>0</v>
      </c>
      <c r="S110" s="19"/>
      <c r="T110" s="19">
        <f>SUM(S110*$D110*$E110*$F110*$G110*$T$10)</f>
        <v>0</v>
      </c>
      <c r="U110" s="19"/>
      <c r="V110" s="19">
        <f>SUM(U110*$D110*$E110*$F110*$G110*$V$10)</f>
        <v>0</v>
      </c>
      <c r="W110" s="20"/>
      <c r="X110" s="19">
        <f t="shared" si="327"/>
        <v>0</v>
      </c>
      <c r="Y110" s="19"/>
      <c r="Z110" s="19">
        <f>SUM(Y110*$D110*$E110*$F110*$G110*$Z$10)</f>
        <v>0</v>
      </c>
      <c r="AA110" s="19"/>
      <c r="AB110" s="19">
        <f>SUM(AA110*$D110*$E110*$F110*$G110*$AB$10)</f>
        <v>0</v>
      </c>
      <c r="AC110" s="19"/>
      <c r="AD110" s="19">
        <f>SUM(AC110*$D110*$E110*$F110*$G110*$AD$10)</f>
        <v>0</v>
      </c>
      <c r="AE110" s="19"/>
      <c r="AF110" s="19">
        <f>AE110*$D110*$E110*$F110*$H110*$AF$10</f>
        <v>0</v>
      </c>
      <c r="AG110" s="19"/>
      <c r="AH110" s="19">
        <f>AG110*$D110*$E110*$F110*$H110*$AH$10</f>
        <v>0</v>
      </c>
      <c r="AI110" s="20">
        <v>1</v>
      </c>
      <c r="AJ110" s="19">
        <f>SUM(AI110*$D110*$E110*$F110*$G110*$AJ$10)</f>
        <v>37126.32</v>
      </c>
      <c r="AK110" s="19"/>
      <c r="AL110" s="19">
        <f>SUM(AK110*$D110*$E110*$F110*$G110*$AL$10)</f>
        <v>0</v>
      </c>
      <c r="AM110" s="19"/>
      <c r="AN110" s="19">
        <f>SUM(AM110*$D110*$E110*$F110*$G110*$AN$10)</f>
        <v>0</v>
      </c>
      <c r="AO110" s="19"/>
      <c r="AP110" s="19">
        <f>SUM(AO110*$D110*$E110*$F110*$G110*$AP$10)</f>
        <v>0</v>
      </c>
      <c r="AQ110" s="19"/>
      <c r="AR110" s="19">
        <f>SUM(AQ110*$D110*$E110*$F110*$G110*$AR$10)</f>
        <v>0</v>
      </c>
      <c r="AS110" s="19"/>
      <c r="AT110" s="19">
        <f>SUM(AS110*$D110*$E110*$F110*$G110*$AT$10)</f>
        <v>0</v>
      </c>
      <c r="AU110" s="19"/>
      <c r="AV110" s="19">
        <f>SUM(AU110*$D110*$E110*$F110*$G110*$AV$10)</f>
        <v>0</v>
      </c>
      <c r="AW110" s="19"/>
      <c r="AX110" s="19">
        <f>SUM(AW110*$D110*$E110*$F110*$G110*$AX$10)</f>
        <v>0</v>
      </c>
      <c r="AY110" s="19"/>
      <c r="AZ110" s="19">
        <f>SUM(AY110*$D110*$E110*$F110*$G110*$AZ$10)</f>
        <v>0</v>
      </c>
      <c r="BA110" s="19"/>
      <c r="BB110" s="19">
        <f>SUM(BA110*$D110*$E110*$F110*$G110*$BB$10)</f>
        <v>0</v>
      </c>
      <c r="BC110" s="19"/>
      <c r="BD110" s="19">
        <f>SUM(BC110*$D110*$E110*$F110*$G110*$BD$10)</f>
        <v>0</v>
      </c>
      <c r="BE110" s="19"/>
      <c r="BF110" s="19">
        <f>SUM(BE110*$D110*$E110*$F110*$G110*$BF$10)</f>
        <v>0</v>
      </c>
      <c r="BG110" s="19"/>
      <c r="BH110" s="19">
        <f>SUM(BG110*$D110*$E110*$F110*$G110*$BH$10)</f>
        <v>0</v>
      </c>
      <c r="BI110" s="19"/>
      <c r="BJ110" s="19">
        <f>BI110*$D110*$E110*$F110*$H110*$BJ$10</f>
        <v>0</v>
      </c>
      <c r="BK110" s="19"/>
      <c r="BL110" s="19">
        <f>BK110*$D110*$E110*$F110*$H110*$BL$10</f>
        <v>0</v>
      </c>
      <c r="BM110" s="90"/>
      <c r="BN110" s="19">
        <f>BM110*$D110*$E110*$F110*$H110*$BN$10</f>
        <v>0</v>
      </c>
      <c r="BO110" s="19"/>
      <c r="BP110" s="19">
        <f>BO110*$D110*$E110*$F110*$H110*$BP$10</f>
        <v>0</v>
      </c>
      <c r="BQ110" s="88">
        <v>10</v>
      </c>
      <c r="BR110" s="19">
        <f>BQ110*$D110*$E110*$F110*$H110*$BR$10</f>
        <v>445515.83999999997</v>
      </c>
      <c r="BS110" s="19"/>
      <c r="BT110" s="19">
        <f>BS110*$D110*$E110*$F110*$H110*$BT$10</f>
        <v>0</v>
      </c>
      <c r="BU110" s="19"/>
      <c r="BV110" s="19">
        <f>BU110*$D110*$E110*$F110*$H110*$BV$10</f>
        <v>0</v>
      </c>
      <c r="BW110" s="19"/>
      <c r="BX110" s="19">
        <f>BW110*$D110*$E110*$F110*$H110*$BX$10</f>
        <v>0</v>
      </c>
      <c r="BY110" s="84"/>
      <c r="BZ110" s="19">
        <f>BY110*$D110*$E110*$F110*$H110*$BZ$10</f>
        <v>0</v>
      </c>
      <c r="CA110" s="19"/>
      <c r="CB110" s="19">
        <f>CA110*$D110*$E110*$F110*$H110*$CB$10</f>
        <v>0</v>
      </c>
      <c r="CC110" s="19"/>
      <c r="CD110" s="19">
        <f>CC110*$D110*$E110*$F110*$H110*$CD$10</f>
        <v>0</v>
      </c>
      <c r="CE110" s="19"/>
      <c r="CF110" s="19">
        <f>CE110*$D110*$E110*$F110*$H110*$CF$10</f>
        <v>0</v>
      </c>
      <c r="CG110" s="19"/>
      <c r="CH110" s="19">
        <f>CG110*$D110*$E110*$F110*$H110*$CH$10</f>
        <v>0</v>
      </c>
      <c r="CI110" s="83"/>
      <c r="CJ110" s="19">
        <f>CI110*$D110*$E110*$F110*$H110*$CJ$10</f>
        <v>0</v>
      </c>
      <c r="CK110" s="19"/>
      <c r="CL110" s="19">
        <f>CK110*$D110*$E110*$F110*$H110*$CL$10</f>
        <v>0</v>
      </c>
      <c r="CM110" s="83"/>
      <c r="CN110" s="19">
        <f>CM110*$D110*$E110*$F110*$I110*$CN$10</f>
        <v>0</v>
      </c>
      <c r="CO110" s="19"/>
      <c r="CP110" s="19">
        <f>CO110*$D110*$E110*$F110*$J110*$CP$10</f>
        <v>0</v>
      </c>
      <c r="CQ110" s="19"/>
      <c r="CR110" s="19">
        <f>CQ110*D110*E110*F110</f>
        <v>0</v>
      </c>
      <c r="CS110" s="76">
        <f>SUM(M110+K110+W110+O110+Q110+Y110+U110+S110+AA110+AE110+AC110+AG110+AI110+AM110+BI110+BO110+AK110+AW110+AY110+CA110+CC110+BY110+CE110+CG110+BS110+BU110+AO110+AQ110+AS110+AU110+BK110+BM110+BQ110+BA110+BC110+BE110+BG110+BW110+CI110+CK110+CM110+CO110+CQ110)</f>
        <v>11</v>
      </c>
      <c r="CT110" s="76">
        <f>SUM(N110+L110+X110+P110+R110+Z110+V110+T110+AB110+AF110+AD110+AH110+AJ110+AN110+BJ110+BP110+AL110+AX110+AZ110+CB110+CD110+BZ110+CF110+CH110+BT110+BV110+AP110+AR110+AT110+AV110+BL110+BN110+BR110+BB110+BD110+BF110+BH110+BX110+CJ110+CL110+CN110+CP110+CR110)</f>
        <v>482642.16</v>
      </c>
    </row>
    <row r="111" spans="1:98" x14ac:dyDescent="0.25">
      <c r="A111" s="74"/>
      <c r="B111" s="75">
        <v>77</v>
      </c>
      <c r="C111" s="22" t="s">
        <v>213</v>
      </c>
      <c r="D111" s="16">
        <v>11480</v>
      </c>
      <c r="E111" s="29">
        <v>0.89</v>
      </c>
      <c r="F111" s="30">
        <v>1</v>
      </c>
      <c r="G111" s="16">
        <v>1.4</v>
      </c>
      <c r="H111" s="16">
        <v>1.68</v>
      </c>
      <c r="I111" s="16">
        <v>2.23</v>
      </c>
      <c r="J111" s="18">
        <v>2.57</v>
      </c>
      <c r="K111" s="19"/>
      <c r="L111" s="19">
        <f>SUM(K111*$D111*$E111*$F111*$G111*$L$10)</f>
        <v>0</v>
      </c>
      <c r="M111" s="19"/>
      <c r="N111" s="19">
        <f t="shared" si="326"/>
        <v>0</v>
      </c>
      <c r="O111" s="19"/>
      <c r="P111" s="19">
        <f>SUM(O111*$D111*$E111*$F111*$G111*$P$10)</f>
        <v>0</v>
      </c>
      <c r="Q111" s="83"/>
      <c r="R111" s="19">
        <f>SUM(Q111*$D111*$E111*$F111*$G111*$R$10)</f>
        <v>0</v>
      </c>
      <c r="S111" s="19"/>
      <c r="T111" s="19">
        <f>SUM(S111*$D111*$E111*$F111*$G111*$T$10)</f>
        <v>0</v>
      </c>
      <c r="U111" s="19"/>
      <c r="V111" s="19">
        <f>SUM(U111*$D111*$E111*$F111*$G111*$V$10)</f>
        <v>0</v>
      </c>
      <c r="W111" s="20"/>
      <c r="X111" s="19">
        <f t="shared" si="327"/>
        <v>0</v>
      </c>
      <c r="Y111" s="19"/>
      <c r="Z111" s="19">
        <f>SUM(Y111*$D111*$E111*$F111*$G111*$Z$10)</f>
        <v>0</v>
      </c>
      <c r="AA111" s="19"/>
      <c r="AB111" s="19">
        <f>SUM(AA111*$D111*$E111*$F111*$G111*$AB$10)</f>
        <v>0</v>
      </c>
      <c r="AC111" s="19"/>
      <c r="AD111" s="19">
        <f>SUM(AC111*$D111*$E111*$F111*$G111*$AD$10)</f>
        <v>0</v>
      </c>
      <c r="AE111" s="19"/>
      <c r="AF111" s="19">
        <f>AE111*$D111*$E111*$F111*$H111*$AF$10</f>
        <v>0</v>
      </c>
      <c r="AG111" s="19"/>
      <c r="AH111" s="19">
        <f>AG111*$D111*$E111*$F111*$H111*$AH$10</f>
        <v>0</v>
      </c>
      <c r="AI111" s="20">
        <v>34</v>
      </c>
      <c r="AJ111" s="19">
        <f>SUM(AI111*$D111*$E111*$F111*$G111*$AJ$10)</f>
        <v>486338.72</v>
      </c>
      <c r="AK111" s="19"/>
      <c r="AL111" s="19">
        <f>SUM(AK111*$D111*$E111*$F111*$G111*$AL$10)</f>
        <v>0</v>
      </c>
      <c r="AM111" s="19"/>
      <c r="AN111" s="19">
        <f>SUM(AM111*$D111*$E111*$F111*$G111*$AN$10)</f>
        <v>0</v>
      </c>
      <c r="AO111" s="19"/>
      <c r="AP111" s="19">
        <f>SUM(AO111*$D111*$E111*$F111*$G111*$AP$10)</f>
        <v>0</v>
      </c>
      <c r="AQ111" s="19">
        <v>40</v>
      </c>
      <c r="AR111" s="19">
        <f>SUM(AQ111*$D111*$E111*$F111*$G111*$AR$10)</f>
        <v>572163.19999999995</v>
      </c>
      <c r="AS111" s="19"/>
      <c r="AT111" s="19">
        <f>SUM(AS111*$D111*$E111*$F111*$G111*$AT$10)</f>
        <v>0</v>
      </c>
      <c r="AU111" s="19"/>
      <c r="AV111" s="19">
        <f>SUM(AU111*$D111*$E111*$F111*$G111*$AV$10)</f>
        <v>0</v>
      </c>
      <c r="AW111" s="19">
        <v>5</v>
      </c>
      <c r="AX111" s="19">
        <f>SUM(AW111*$D111*$E111*$F111*$G111*$AX$10)</f>
        <v>71520.399999999994</v>
      </c>
      <c r="AY111" s="19">
        <v>19</v>
      </c>
      <c r="AZ111" s="19">
        <f>SUM(AY111*$D111*$E111*$F111*$G111*$AZ$10)</f>
        <v>271777.51999999996</v>
      </c>
      <c r="BA111" s="19"/>
      <c r="BB111" s="19">
        <f>SUM(BA111*$D111*$E111*$F111*$G111*$BB$10)</f>
        <v>0</v>
      </c>
      <c r="BC111" s="19"/>
      <c r="BD111" s="19">
        <f>SUM(BC111*$D111*$E111*$F111*$G111*$BD$10)</f>
        <v>0</v>
      </c>
      <c r="BE111" s="19"/>
      <c r="BF111" s="19">
        <f>SUM(BE111*$D111*$E111*$F111*$G111*$BF$10)</f>
        <v>0</v>
      </c>
      <c r="BG111" s="19">
        <v>25</v>
      </c>
      <c r="BH111" s="19">
        <f>SUM(BG111*$D111*$E111*$F111*$G111*$BH$10)</f>
        <v>357602</v>
      </c>
      <c r="BI111" s="19"/>
      <c r="BJ111" s="19">
        <f>BI111*$D111*$E111*$F111*$H111*$BJ$10</f>
        <v>0</v>
      </c>
      <c r="BK111" s="19"/>
      <c r="BL111" s="19">
        <f>BK111*$D111*$E111*$F111*$H111*$BL$10</f>
        <v>0</v>
      </c>
      <c r="BM111" s="90"/>
      <c r="BN111" s="19">
        <f>BM111*$D111*$E111*$F111*$H111*$BN$10</f>
        <v>0</v>
      </c>
      <c r="BO111" s="84">
        <v>4</v>
      </c>
      <c r="BP111" s="19">
        <f>BO111*$D111*$E111*$F111*$H111*$BP$10</f>
        <v>68659.584000000003</v>
      </c>
      <c r="BQ111" s="88">
        <v>10</v>
      </c>
      <c r="BR111" s="19">
        <f>BQ111*$D111*$E111*$F111*$H111*$BR$10</f>
        <v>171648.96</v>
      </c>
      <c r="BS111" s="84">
        <v>20</v>
      </c>
      <c r="BT111" s="19">
        <f>BS111*$D111*$E111*$F111*$H111*$BT$10</f>
        <v>343297.92</v>
      </c>
      <c r="BU111" s="19">
        <v>8</v>
      </c>
      <c r="BV111" s="19">
        <f>BU111*$D111*$E111*$F111*$H111*$BV$10</f>
        <v>137319.16800000001</v>
      </c>
      <c r="BW111" s="19"/>
      <c r="BX111" s="19">
        <f>BW111*$D111*$E111*$F111*$H111*$BX$10</f>
        <v>0</v>
      </c>
      <c r="BY111" s="84">
        <v>7</v>
      </c>
      <c r="BZ111" s="19">
        <f>BY111*$D111*$E111*$F111*$H111*$BZ$10</f>
        <v>120154.27199999998</v>
      </c>
      <c r="CA111" s="19"/>
      <c r="CB111" s="19">
        <f>CA111*$D111*$E111*$F111*$H111*$CB$10</f>
        <v>0</v>
      </c>
      <c r="CC111" s="19">
        <v>7</v>
      </c>
      <c r="CD111" s="19">
        <f>CC111*$D111*$E111*$F111*$H111*$CD$10</f>
        <v>120154.27199999998</v>
      </c>
      <c r="CE111" s="19">
        <v>4</v>
      </c>
      <c r="CF111" s="19">
        <f>CE111*$D111*$E111*$F111*$H111*$CF$10</f>
        <v>68659.584000000003</v>
      </c>
      <c r="CG111" s="19"/>
      <c r="CH111" s="19">
        <f>CG111*$D111*$E111*$F111*$H111*$CH$10</f>
        <v>0</v>
      </c>
      <c r="CI111" s="83">
        <v>5</v>
      </c>
      <c r="CJ111" s="19">
        <f>CI111*$D111*$E111*$F111*$H111*$CJ$10</f>
        <v>85824.48</v>
      </c>
      <c r="CK111" s="19"/>
      <c r="CL111" s="19">
        <f>CK111*$D111*$E111*$F111*$H111*$CL$10</f>
        <v>0</v>
      </c>
      <c r="CM111" s="88"/>
      <c r="CN111" s="19">
        <f>CM111*$D111*$E111*$F111*$I111*$CN$10</f>
        <v>0</v>
      </c>
      <c r="CO111" s="84">
        <v>7</v>
      </c>
      <c r="CP111" s="19">
        <f>CO111*$D111*$E111*$F111*$J111*$CP$10</f>
        <v>183807.42799999999</v>
      </c>
      <c r="CQ111" s="19"/>
      <c r="CR111" s="19">
        <f>CQ111*D111*E111*F111</f>
        <v>0</v>
      </c>
      <c r="CS111" s="76">
        <f>SUM(M111+K111+W111+O111+Q111+Y111+U111+S111+AA111+AE111+AC111+AG111+AI111+AM111+BI111+BO111+AK111+AW111+AY111+CA111+CC111+BY111+CE111+CG111+BS111+BU111+AO111+AQ111+AS111+AU111+BK111+BM111+BQ111+BA111+BC111+BE111+BG111+BW111+CI111+CK111+CM111+CO111+CQ111)</f>
        <v>195</v>
      </c>
      <c r="CT111" s="76">
        <f>SUM(N111+L111+X111+P111+R111+Z111+V111+T111+AB111+AF111+AD111+AH111+AJ111+AN111+BJ111+BP111+AL111+AX111+AZ111+CB111+CD111+BZ111+CF111+CH111+BT111+BV111+AP111+AR111+AT111+AV111+BL111+BN111+BR111+BB111+BD111+BF111+BH111+BX111+CJ111+CL111+CN111+CP111+CR111)</f>
        <v>3058927.5079999994</v>
      </c>
    </row>
    <row r="112" spans="1:98" x14ac:dyDescent="0.25">
      <c r="A112" s="74">
        <v>23</v>
      </c>
      <c r="B112" s="75"/>
      <c r="C112" s="12" t="s">
        <v>214</v>
      </c>
      <c r="D112" s="16">
        <v>11480</v>
      </c>
      <c r="E112" s="31">
        <v>0.9</v>
      </c>
      <c r="F112" s="14">
        <v>1</v>
      </c>
      <c r="G112" s="16">
        <v>1.4</v>
      </c>
      <c r="H112" s="16">
        <v>1.68</v>
      </c>
      <c r="I112" s="16">
        <v>2.23</v>
      </c>
      <c r="J112" s="18">
        <v>2.57</v>
      </c>
      <c r="K112" s="32">
        <f>K113</f>
        <v>0</v>
      </c>
      <c r="L112" s="32">
        <f>L113</f>
        <v>0</v>
      </c>
      <c r="M112" s="32">
        <f>M113</f>
        <v>0</v>
      </c>
      <c r="N112" s="32">
        <f t="shared" ref="N112:CH112" si="418">N113</f>
        <v>0</v>
      </c>
      <c r="O112" s="32">
        <f t="shared" si="418"/>
        <v>0</v>
      </c>
      <c r="P112" s="32">
        <f t="shared" si="418"/>
        <v>0</v>
      </c>
      <c r="Q112" s="33">
        <f t="shared" si="418"/>
        <v>0</v>
      </c>
      <c r="R112" s="32">
        <f t="shared" si="418"/>
        <v>0</v>
      </c>
      <c r="S112" s="32">
        <f t="shared" si="418"/>
        <v>0</v>
      </c>
      <c r="T112" s="32">
        <f t="shared" si="418"/>
        <v>0</v>
      </c>
      <c r="U112" s="32">
        <f t="shared" si="418"/>
        <v>0</v>
      </c>
      <c r="V112" s="32">
        <f t="shared" si="418"/>
        <v>0</v>
      </c>
      <c r="W112" s="32">
        <f t="shared" si="418"/>
        <v>0</v>
      </c>
      <c r="X112" s="32">
        <f t="shared" si="418"/>
        <v>0</v>
      </c>
      <c r="Y112" s="32">
        <f t="shared" si="418"/>
        <v>0</v>
      </c>
      <c r="Z112" s="32">
        <f t="shared" si="418"/>
        <v>0</v>
      </c>
      <c r="AA112" s="32">
        <f t="shared" si="418"/>
        <v>0</v>
      </c>
      <c r="AB112" s="32">
        <f t="shared" si="418"/>
        <v>0</v>
      </c>
      <c r="AC112" s="32">
        <f>AC113</f>
        <v>31</v>
      </c>
      <c r="AD112" s="32">
        <f>AD113</f>
        <v>448408.8</v>
      </c>
      <c r="AE112" s="32">
        <f t="shared" si="418"/>
        <v>0</v>
      </c>
      <c r="AF112" s="32">
        <f t="shared" si="418"/>
        <v>0</v>
      </c>
      <c r="AG112" s="32">
        <f t="shared" si="418"/>
        <v>28</v>
      </c>
      <c r="AH112" s="32">
        <f t="shared" si="418"/>
        <v>486017.27999999997</v>
      </c>
      <c r="AI112" s="32">
        <f t="shared" si="418"/>
        <v>1</v>
      </c>
      <c r="AJ112" s="32">
        <f t="shared" si="418"/>
        <v>14464.8</v>
      </c>
      <c r="AK112" s="32">
        <f>AK113</f>
        <v>0</v>
      </c>
      <c r="AL112" s="32">
        <f>AL113</f>
        <v>0</v>
      </c>
      <c r="AM112" s="32">
        <f t="shared" si="418"/>
        <v>0</v>
      </c>
      <c r="AN112" s="32">
        <f t="shared" si="418"/>
        <v>0</v>
      </c>
      <c r="AO112" s="32">
        <f t="shared" si="418"/>
        <v>260</v>
      </c>
      <c r="AP112" s="32">
        <f t="shared" si="418"/>
        <v>3760847.9999999995</v>
      </c>
      <c r="AQ112" s="32">
        <f t="shared" si="418"/>
        <v>61</v>
      </c>
      <c r="AR112" s="32">
        <f t="shared" si="418"/>
        <v>882352.79999999993</v>
      </c>
      <c r="AS112" s="32">
        <f t="shared" si="418"/>
        <v>0</v>
      </c>
      <c r="AT112" s="32">
        <f t="shared" si="418"/>
        <v>0</v>
      </c>
      <c r="AU112" s="32">
        <f t="shared" si="418"/>
        <v>0</v>
      </c>
      <c r="AV112" s="32">
        <f t="shared" si="418"/>
        <v>0</v>
      </c>
      <c r="AW112" s="32">
        <f t="shared" si="418"/>
        <v>39</v>
      </c>
      <c r="AX112" s="32">
        <f t="shared" si="418"/>
        <v>564127.19999999995</v>
      </c>
      <c r="AY112" s="32">
        <f t="shared" si="418"/>
        <v>80</v>
      </c>
      <c r="AZ112" s="32">
        <f t="shared" si="418"/>
        <v>1157184</v>
      </c>
      <c r="BA112" s="32">
        <f t="shared" si="418"/>
        <v>4</v>
      </c>
      <c r="BB112" s="32">
        <f t="shared" si="418"/>
        <v>57859.199999999997</v>
      </c>
      <c r="BC112" s="32">
        <f t="shared" si="418"/>
        <v>0</v>
      </c>
      <c r="BD112" s="32">
        <f t="shared" si="418"/>
        <v>0</v>
      </c>
      <c r="BE112" s="32">
        <f t="shared" si="418"/>
        <v>0</v>
      </c>
      <c r="BF112" s="32">
        <f t="shared" si="418"/>
        <v>0</v>
      </c>
      <c r="BG112" s="32">
        <f t="shared" si="418"/>
        <v>308</v>
      </c>
      <c r="BH112" s="32">
        <f t="shared" si="418"/>
        <v>4455158.3999999994</v>
      </c>
      <c r="BI112" s="32">
        <f t="shared" si="418"/>
        <v>0</v>
      </c>
      <c r="BJ112" s="32">
        <f t="shared" si="418"/>
        <v>0</v>
      </c>
      <c r="BK112" s="32">
        <f>BK113</f>
        <v>0</v>
      </c>
      <c r="BL112" s="32">
        <f>BL113</f>
        <v>0</v>
      </c>
      <c r="BM112" s="32">
        <f>BM113</f>
        <v>0</v>
      </c>
      <c r="BN112" s="32">
        <f>BN113</f>
        <v>0</v>
      </c>
      <c r="BO112" s="32">
        <f t="shared" si="418"/>
        <v>7</v>
      </c>
      <c r="BP112" s="32">
        <f t="shared" si="418"/>
        <v>121504.31999999999</v>
      </c>
      <c r="BQ112" s="33">
        <f t="shared" si="418"/>
        <v>54</v>
      </c>
      <c r="BR112" s="32">
        <f t="shared" si="418"/>
        <v>937319.03999999992</v>
      </c>
      <c r="BS112" s="32">
        <f t="shared" si="418"/>
        <v>70</v>
      </c>
      <c r="BT112" s="32">
        <f t="shared" si="418"/>
        <v>1215043.2</v>
      </c>
      <c r="BU112" s="32">
        <f t="shared" si="418"/>
        <v>200</v>
      </c>
      <c r="BV112" s="32">
        <f t="shared" si="418"/>
        <v>3471552</v>
      </c>
      <c r="BW112" s="32">
        <f t="shared" si="418"/>
        <v>0</v>
      </c>
      <c r="BX112" s="32">
        <f t="shared" si="418"/>
        <v>0</v>
      </c>
      <c r="BY112" s="32">
        <f t="shared" si="418"/>
        <v>27</v>
      </c>
      <c r="BZ112" s="32">
        <f t="shared" si="418"/>
        <v>468659.51999999996</v>
      </c>
      <c r="CA112" s="32">
        <f t="shared" si="418"/>
        <v>0</v>
      </c>
      <c r="CB112" s="32">
        <f t="shared" si="418"/>
        <v>0</v>
      </c>
      <c r="CC112" s="32">
        <f t="shared" si="418"/>
        <v>30</v>
      </c>
      <c r="CD112" s="32">
        <f t="shared" si="418"/>
        <v>520732.8</v>
      </c>
      <c r="CE112" s="32">
        <f t="shared" si="418"/>
        <v>30</v>
      </c>
      <c r="CF112" s="32">
        <f t="shared" si="418"/>
        <v>520732.8</v>
      </c>
      <c r="CG112" s="32">
        <f t="shared" si="418"/>
        <v>0</v>
      </c>
      <c r="CH112" s="32">
        <f t="shared" si="418"/>
        <v>0</v>
      </c>
      <c r="CI112" s="33">
        <f t="shared" ref="CI112:CT112" si="419">CI113</f>
        <v>20</v>
      </c>
      <c r="CJ112" s="32">
        <f t="shared" si="419"/>
        <v>347155.20000000001</v>
      </c>
      <c r="CK112" s="32">
        <f t="shared" si="419"/>
        <v>12</v>
      </c>
      <c r="CL112" s="32">
        <f t="shared" si="419"/>
        <v>208293.12</v>
      </c>
      <c r="CM112" s="33">
        <v>35</v>
      </c>
      <c r="CN112" s="32">
        <f t="shared" si="419"/>
        <v>806412.6</v>
      </c>
      <c r="CO112" s="32">
        <f t="shared" si="419"/>
        <v>10</v>
      </c>
      <c r="CP112" s="32">
        <f t="shared" si="419"/>
        <v>265532.39999999997</v>
      </c>
      <c r="CQ112" s="32">
        <f t="shared" si="419"/>
        <v>0</v>
      </c>
      <c r="CR112" s="32">
        <f t="shared" si="419"/>
        <v>0</v>
      </c>
      <c r="CS112" s="32">
        <f t="shared" si="419"/>
        <v>1307</v>
      </c>
      <c r="CT112" s="32">
        <f t="shared" si="419"/>
        <v>20709357.479999997</v>
      </c>
    </row>
    <row r="113" spans="1:98" x14ac:dyDescent="0.25">
      <c r="A113" s="74"/>
      <c r="B113" s="75">
        <v>78</v>
      </c>
      <c r="C113" s="15" t="s">
        <v>215</v>
      </c>
      <c r="D113" s="16">
        <v>11480</v>
      </c>
      <c r="E113" s="17">
        <v>0.9</v>
      </c>
      <c r="F113" s="30">
        <v>1</v>
      </c>
      <c r="G113" s="16">
        <v>1.4</v>
      </c>
      <c r="H113" s="16">
        <v>1.68</v>
      </c>
      <c r="I113" s="16">
        <v>2.23</v>
      </c>
      <c r="J113" s="18">
        <v>2.57</v>
      </c>
      <c r="K113" s="19"/>
      <c r="L113" s="19">
        <f>SUM(K113*$D113*$E113*$F113*$G113*$L$10)</f>
        <v>0</v>
      </c>
      <c r="M113" s="19"/>
      <c r="N113" s="19">
        <f t="shared" si="326"/>
        <v>0</v>
      </c>
      <c r="O113" s="19"/>
      <c r="P113" s="19">
        <f>SUM(O113*$D113*$E113*$F113*$G113*$P$10)</f>
        <v>0</v>
      </c>
      <c r="Q113" s="83"/>
      <c r="R113" s="19">
        <f>SUM(Q113*$D113*$E113*$F113*$G113*$R$10)</f>
        <v>0</v>
      </c>
      <c r="S113" s="19"/>
      <c r="T113" s="19">
        <f>SUM(S113*$D113*$E113*$F113*$G113*$T$10)</f>
        <v>0</v>
      </c>
      <c r="U113" s="19"/>
      <c r="V113" s="19">
        <f>SUM(U113*$D113*$E113*$F113*$G113*$V$10)</f>
        <v>0</v>
      </c>
      <c r="W113" s="20"/>
      <c r="X113" s="19">
        <f t="shared" si="327"/>
        <v>0</v>
      </c>
      <c r="Y113" s="19"/>
      <c r="Z113" s="19">
        <f>SUM(Y113*$D113*$E113*$F113*$G113*$Z$10)</f>
        <v>0</v>
      </c>
      <c r="AA113" s="19"/>
      <c r="AB113" s="19">
        <f>SUM(AA113*$D113*$E113*$F113*$G113*$AB$10)</f>
        <v>0</v>
      </c>
      <c r="AC113" s="19">
        <v>31</v>
      </c>
      <c r="AD113" s="19">
        <f>SUM(AC113*$D113*$E113*$F113*$G113*$AD$10)</f>
        <v>448408.8</v>
      </c>
      <c r="AE113" s="19"/>
      <c r="AF113" s="19">
        <f>AE113*$D113*$E113*$F113*$H113*$AF$10</f>
        <v>0</v>
      </c>
      <c r="AG113" s="84">
        <v>28</v>
      </c>
      <c r="AH113" s="19">
        <f>AG113*$D113*$E113*$F113*$H113*$AH$10</f>
        <v>486017.27999999997</v>
      </c>
      <c r="AI113" s="20">
        <v>1</v>
      </c>
      <c r="AJ113" s="19">
        <f>SUM(AI113*$D113*$E113*$F113*$G113*$AJ$10)</f>
        <v>14464.8</v>
      </c>
      <c r="AK113" s="19"/>
      <c r="AL113" s="19">
        <f>SUM(AK113*$D113*$E113*$F113*$G113*$AL$10)</f>
        <v>0</v>
      </c>
      <c r="AM113" s="19"/>
      <c r="AN113" s="19">
        <f>SUM(AM113*$D113*$E113*$F113*$G113*$AN$10)</f>
        <v>0</v>
      </c>
      <c r="AO113" s="19">
        <v>260</v>
      </c>
      <c r="AP113" s="19">
        <f>SUM(AO113*$D113*$E113*$F113*$G113*$AP$10)</f>
        <v>3760847.9999999995</v>
      </c>
      <c r="AQ113" s="19">
        <v>61</v>
      </c>
      <c r="AR113" s="19">
        <f>SUM(AQ113*$D113*$E113*$F113*$G113*$AR$10)</f>
        <v>882352.79999999993</v>
      </c>
      <c r="AS113" s="19"/>
      <c r="AT113" s="19">
        <f>SUM(AS113*$D113*$E113*$F113*$G113*$AT$10)</f>
        <v>0</v>
      </c>
      <c r="AU113" s="19"/>
      <c r="AV113" s="19">
        <f>SUM(AU113*$D113*$E113*$F113*$G113*$AV$10)</f>
        <v>0</v>
      </c>
      <c r="AW113" s="19">
        <v>39</v>
      </c>
      <c r="AX113" s="19">
        <f>SUM(AW113*$D113*$E113*$F113*$G113*$AX$10)</f>
        <v>564127.19999999995</v>
      </c>
      <c r="AY113" s="19">
        <v>80</v>
      </c>
      <c r="AZ113" s="19">
        <f>SUM(AY113*$D113*$E113*$F113*$G113*$AZ$10)</f>
        <v>1157184</v>
      </c>
      <c r="BA113" s="19">
        <v>4</v>
      </c>
      <c r="BB113" s="19">
        <f>SUM(BA113*$D113*$E113*$F113*$G113*$BB$10)</f>
        <v>57859.199999999997</v>
      </c>
      <c r="BC113" s="19"/>
      <c r="BD113" s="19">
        <f>SUM(BC113*$D113*$E113*$F113*$G113*$BD$10)</f>
        <v>0</v>
      </c>
      <c r="BE113" s="19"/>
      <c r="BF113" s="19">
        <f>SUM(BE113*$D113*$E113*$F113*$G113*$BF$10)</f>
        <v>0</v>
      </c>
      <c r="BG113" s="19">
        <v>308</v>
      </c>
      <c r="BH113" s="19">
        <f>SUM(BG113*$D113*$E113*$F113*$G113*$BH$10)</f>
        <v>4455158.3999999994</v>
      </c>
      <c r="BI113" s="19"/>
      <c r="BJ113" s="19">
        <f>BI113*$D113*$E113*$F113*$H113*$BJ$10</f>
        <v>0</v>
      </c>
      <c r="BK113" s="19"/>
      <c r="BL113" s="19">
        <f>BK113*$D113*$E113*$F113*$H113*$BL$10</f>
        <v>0</v>
      </c>
      <c r="BM113" s="90"/>
      <c r="BN113" s="19">
        <f>BM113*$D113*$E113*$F113*$H113*$BN$10</f>
        <v>0</v>
      </c>
      <c r="BO113" s="84">
        <v>7</v>
      </c>
      <c r="BP113" s="19">
        <f>BO113*$D113*$E113*$F113*$H113*$BP$10</f>
        <v>121504.31999999999</v>
      </c>
      <c r="BQ113" s="88">
        <v>54</v>
      </c>
      <c r="BR113" s="19">
        <f>BQ113*$D113*$E113*$F113*$H113*$BR$10</f>
        <v>937319.03999999992</v>
      </c>
      <c r="BS113" s="84">
        <v>70</v>
      </c>
      <c r="BT113" s="19">
        <f>BS113*$D113*$E113*$F113*$H113*$BT$10</f>
        <v>1215043.2</v>
      </c>
      <c r="BU113" s="19">
        <v>200</v>
      </c>
      <c r="BV113" s="19">
        <f>BU113*$D113*$E113*$F113*$H113*$BV$10</f>
        <v>3471552</v>
      </c>
      <c r="BW113" s="84"/>
      <c r="BX113" s="19">
        <f>BW113*$D113*$E113*$F113*$H113*$BX$10</f>
        <v>0</v>
      </c>
      <c r="BY113" s="84">
        <v>27</v>
      </c>
      <c r="BZ113" s="19">
        <f>BY113*$D113*$E113*$F113*$H113*$BZ$10</f>
        <v>468659.51999999996</v>
      </c>
      <c r="CA113" s="19"/>
      <c r="CB113" s="19">
        <f>CA113*$D113*$E113*$F113*$H113*$CB$10</f>
        <v>0</v>
      </c>
      <c r="CC113" s="19">
        <v>30</v>
      </c>
      <c r="CD113" s="19">
        <f>CC113*$D113*$E113*$F113*$H113*$CD$10</f>
        <v>520732.8</v>
      </c>
      <c r="CE113" s="84">
        <v>30</v>
      </c>
      <c r="CF113" s="19">
        <f>CE113*$D113*$E113*$F113*$H113*$CF$10</f>
        <v>520732.8</v>
      </c>
      <c r="CG113" s="84"/>
      <c r="CH113" s="19">
        <f>CG113*$D113*$E113*$F113*$H113*$CH$10</f>
        <v>0</v>
      </c>
      <c r="CI113" s="83">
        <v>20</v>
      </c>
      <c r="CJ113" s="19">
        <f>CI113*$D113*$E113*$F113*$H113*$CJ$10</f>
        <v>347155.20000000001</v>
      </c>
      <c r="CK113" s="19">
        <v>12</v>
      </c>
      <c r="CL113" s="19">
        <f>CK113*$D113*$E113*$F113*$H113*$CL$10</f>
        <v>208293.12</v>
      </c>
      <c r="CM113" s="88">
        <v>35</v>
      </c>
      <c r="CN113" s="19">
        <f>CM113*$D113*$E113*$F113*$I113*$CN$10</f>
        <v>806412.6</v>
      </c>
      <c r="CO113" s="84">
        <v>10</v>
      </c>
      <c r="CP113" s="19">
        <f>CO113*$D113*$E113*$F113*$J113*$CP$10</f>
        <v>265532.39999999997</v>
      </c>
      <c r="CQ113" s="19"/>
      <c r="CR113" s="19">
        <f>CQ113*D113*E113*F113</f>
        <v>0</v>
      </c>
      <c r="CS113" s="76">
        <f>SUM(M113+K113+W113+O113+Q113+Y113+U113+S113+AA113+AE113+AC113+AG113+AI113+AM113+BI113+BO113+AK113+AW113+AY113+CA113+CC113+BY113+CE113+CG113+BS113+BU113+AO113+AQ113+AS113+AU113+BK113+BM113+BQ113+BA113+BC113+BE113+BG113+BW113+CI113+CK113+CM113+CO113+CQ113)</f>
        <v>1307</v>
      </c>
      <c r="CT113" s="76">
        <f>SUM(N113+L113+X113+P113+R113+Z113+V113+T113+AB113+AF113+AD113+AH113+AJ113+AN113+BJ113+BP113+AL113+AX113+AZ113+CB113+CD113+BZ113+CF113+CH113+BT113+BV113+AP113+AR113+AT113+AV113+BL113+BN113+BR113+BB113+BD113+BF113+BH113+BX113+CJ113+CL113+CN113+CP113+CR113)</f>
        <v>20709357.479999997</v>
      </c>
    </row>
    <row r="114" spans="1:98" x14ac:dyDescent="0.25">
      <c r="A114" s="74">
        <v>24</v>
      </c>
      <c r="B114" s="75"/>
      <c r="C114" s="12" t="s">
        <v>216</v>
      </c>
      <c r="D114" s="16">
        <v>11480</v>
      </c>
      <c r="E114" s="31">
        <v>1.46</v>
      </c>
      <c r="F114" s="14">
        <v>1</v>
      </c>
      <c r="G114" s="16">
        <v>1.4</v>
      </c>
      <c r="H114" s="16">
        <v>1.68</v>
      </c>
      <c r="I114" s="16">
        <v>2.23</v>
      </c>
      <c r="J114" s="18">
        <v>2.57</v>
      </c>
      <c r="K114" s="32">
        <f>K115</f>
        <v>74</v>
      </c>
      <c r="L114" s="32">
        <f>L115</f>
        <v>1736418.88</v>
      </c>
      <c r="M114" s="32">
        <f>M115</f>
        <v>0</v>
      </c>
      <c r="N114" s="32">
        <f t="shared" ref="N114:CH114" si="420">N115</f>
        <v>0</v>
      </c>
      <c r="O114" s="32">
        <f t="shared" si="420"/>
        <v>0</v>
      </c>
      <c r="P114" s="32">
        <f t="shared" si="420"/>
        <v>0</v>
      </c>
      <c r="Q114" s="33">
        <f t="shared" si="420"/>
        <v>0</v>
      </c>
      <c r="R114" s="32">
        <f t="shared" si="420"/>
        <v>0</v>
      </c>
      <c r="S114" s="32">
        <f t="shared" si="420"/>
        <v>0</v>
      </c>
      <c r="T114" s="32">
        <f t="shared" si="420"/>
        <v>0</v>
      </c>
      <c r="U114" s="32">
        <f t="shared" si="420"/>
        <v>0</v>
      </c>
      <c r="V114" s="32">
        <f t="shared" si="420"/>
        <v>0</v>
      </c>
      <c r="W114" s="32">
        <f t="shared" si="420"/>
        <v>0</v>
      </c>
      <c r="X114" s="32">
        <f t="shared" si="420"/>
        <v>0</v>
      </c>
      <c r="Y114" s="32">
        <f t="shared" si="420"/>
        <v>0</v>
      </c>
      <c r="Z114" s="32">
        <f t="shared" si="420"/>
        <v>0</v>
      </c>
      <c r="AA114" s="32">
        <f t="shared" si="420"/>
        <v>0</v>
      </c>
      <c r="AB114" s="32">
        <f t="shared" si="420"/>
        <v>0</v>
      </c>
      <c r="AC114" s="32">
        <f>AC115</f>
        <v>0</v>
      </c>
      <c r="AD114" s="32">
        <f>AD115</f>
        <v>0</v>
      </c>
      <c r="AE114" s="32">
        <f t="shared" si="420"/>
        <v>0</v>
      </c>
      <c r="AF114" s="32">
        <f t="shared" si="420"/>
        <v>0</v>
      </c>
      <c r="AG114" s="32">
        <f t="shared" si="420"/>
        <v>7</v>
      </c>
      <c r="AH114" s="32">
        <f t="shared" si="420"/>
        <v>197107.00799999997</v>
      </c>
      <c r="AI114" s="32">
        <f t="shared" si="420"/>
        <v>0</v>
      </c>
      <c r="AJ114" s="32">
        <f t="shared" si="420"/>
        <v>0</v>
      </c>
      <c r="AK114" s="32">
        <f>AK115</f>
        <v>0</v>
      </c>
      <c r="AL114" s="32">
        <f>AL115</f>
        <v>0</v>
      </c>
      <c r="AM114" s="32">
        <f t="shared" si="420"/>
        <v>0</v>
      </c>
      <c r="AN114" s="32">
        <f t="shared" si="420"/>
        <v>0</v>
      </c>
      <c r="AO114" s="32">
        <f t="shared" si="420"/>
        <v>0</v>
      </c>
      <c r="AP114" s="32">
        <f t="shared" si="420"/>
        <v>0</v>
      </c>
      <c r="AQ114" s="32">
        <f t="shared" si="420"/>
        <v>0</v>
      </c>
      <c r="AR114" s="32">
        <f t="shared" si="420"/>
        <v>0</v>
      </c>
      <c r="AS114" s="32">
        <f t="shared" si="420"/>
        <v>0</v>
      </c>
      <c r="AT114" s="32">
        <f t="shared" si="420"/>
        <v>0</v>
      </c>
      <c r="AU114" s="32">
        <f t="shared" si="420"/>
        <v>0</v>
      </c>
      <c r="AV114" s="32">
        <f t="shared" si="420"/>
        <v>0</v>
      </c>
      <c r="AW114" s="32">
        <f t="shared" si="420"/>
        <v>4</v>
      </c>
      <c r="AX114" s="32">
        <f t="shared" si="420"/>
        <v>93860.479999999996</v>
      </c>
      <c r="AY114" s="32">
        <f t="shared" si="420"/>
        <v>5</v>
      </c>
      <c r="AZ114" s="32">
        <f t="shared" si="420"/>
        <v>117325.59999999999</v>
      </c>
      <c r="BA114" s="32">
        <f t="shared" si="420"/>
        <v>5</v>
      </c>
      <c r="BB114" s="32">
        <f t="shared" si="420"/>
        <v>117325.59999999999</v>
      </c>
      <c r="BC114" s="32">
        <f t="shared" si="420"/>
        <v>0</v>
      </c>
      <c r="BD114" s="32">
        <f t="shared" si="420"/>
        <v>0</v>
      </c>
      <c r="BE114" s="32">
        <f t="shared" si="420"/>
        <v>0</v>
      </c>
      <c r="BF114" s="32">
        <f t="shared" si="420"/>
        <v>0</v>
      </c>
      <c r="BG114" s="32">
        <f t="shared" si="420"/>
        <v>3</v>
      </c>
      <c r="BH114" s="32">
        <f t="shared" si="420"/>
        <v>70395.360000000001</v>
      </c>
      <c r="BI114" s="32">
        <f t="shared" si="420"/>
        <v>0</v>
      </c>
      <c r="BJ114" s="32">
        <f t="shared" si="420"/>
        <v>0</v>
      </c>
      <c r="BK114" s="32">
        <f>BK115</f>
        <v>11</v>
      </c>
      <c r="BL114" s="32">
        <f>BL115</f>
        <v>309739.58399999997</v>
      </c>
      <c r="BM114" s="32">
        <f>BM115</f>
        <v>0</v>
      </c>
      <c r="BN114" s="32">
        <f>BN115</f>
        <v>0</v>
      </c>
      <c r="BO114" s="32">
        <f t="shared" si="420"/>
        <v>0</v>
      </c>
      <c r="BP114" s="32">
        <f t="shared" si="420"/>
        <v>0</v>
      </c>
      <c r="BQ114" s="33">
        <f t="shared" si="420"/>
        <v>0</v>
      </c>
      <c r="BR114" s="32">
        <f t="shared" si="420"/>
        <v>0</v>
      </c>
      <c r="BS114" s="32">
        <f t="shared" si="420"/>
        <v>3</v>
      </c>
      <c r="BT114" s="32">
        <f t="shared" si="420"/>
        <v>84474.432000000001</v>
      </c>
      <c r="BU114" s="32">
        <f t="shared" si="420"/>
        <v>4</v>
      </c>
      <c r="BV114" s="32">
        <f t="shared" si="420"/>
        <v>112632.57599999999</v>
      </c>
      <c r="BW114" s="32">
        <f t="shared" si="420"/>
        <v>0</v>
      </c>
      <c r="BX114" s="32">
        <f t="shared" si="420"/>
        <v>0</v>
      </c>
      <c r="BY114" s="32">
        <f t="shared" si="420"/>
        <v>8</v>
      </c>
      <c r="BZ114" s="32">
        <f t="shared" si="420"/>
        <v>225265.15199999997</v>
      </c>
      <c r="CA114" s="32">
        <f t="shared" si="420"/>
        <v>0</v>
      </c>
      <c r="CB114" s="32">
        <f t="shared" si="420"/>
        <v>0</v>
      </c>
      <c r="CC114" s="32">
        <f t="shared" si="420"/>
        <v>3</v>
      </c>
      <c r="CD114" s="32">
        <f t="shared" si="420"/>
        <v>84474.432000000001</v>
      </c>
      <c r="CE114" s="32">
        <f t="shared" si="420"/>
        <v>1</v>
      </c>
      <c r="CF114" s="32">
        <f t="shared" si="420"/>
        <v>28158.143999999997</v>
      </c>
      <c r="CG114" s="32">
        <f t="shared" si="420"/>
        <v>4</v>
      </c>
      <c r="CH114" s="32">
        <f t="shared" si="420"/>
        <v>112632.57599999999</v>
      </c>
      <c r="CI114" s="33">
        <f t="shared" ref="CI114:CT114" si="421">CI115</f>
        <v>0</v>
      </c>
      <c r="CJ114" s="32">
        <f t="shared" si="421"/>
        <v>0</v>
      </c>
      <c r="CK114" s="32">
        <f t="shared" si="421"/>
        <v>0</v>
      </c>
      <c r="CL114" s="32">
        <f t="shared" si="421"/>
        <v>0</v>
      </c>
      <c r="CM114" s="33">
        <v>3</v>
      </c>
      <c r="CN114" s="32">
        <f t="shared" si="421"/>
        <v>112129.75200000001</v>
      </c>
      <c r="CO114" s="32">
        <f t="shared" si="421"/>
        <v>5</v>
      </c>
      <c r="CP114" s="32">
        <f t="shared" si="421"/>
        <v>215376.28</v>
      </c>
      <c r="CQ114" s="32">
        <f t="shared" si="421"/>
        <v>0</v>
      </c>
      <c r="CR114" s="32">
        <f t="shared" si="421"/>
        <v>0</v>
      </c>
      <c r="CS114" s="32">
        <f t="shared" si="421"/>
        <v>140</v>
      </c>
      <c r="CT114" s="32">
        <f t="shared" si="421"/>
        <v>3617315.8559999987</v>
      </c>
    </row>
    <row r="115" spans="1:98" ht="60" customHeight="1" x14ac:dyDescent="0.25">
      <c r="A115" s="74"/>
      <c r="B115" s="75">
        <v>79</v>
      </c>
      <c r="C115" s="15" t="s">
        <v>217</v>
      </c>
      <c r="D115" s="16">
        <v>11480</v>
      </c>
      <c r="E115" s="17">
        <v>1.46</v>
      </c>
      <c r="F115" s="30">
        <v>1</v>
      </c>
      <c r="G115" s="16">
        <v>1.4</v>
      </c>
      <c r="H115" s="16">
        <v>1.68</v>
      </c>
      <c r="I115" s="16">
        <v>2.23</v>
      </c>
      <c r="J115" s="18">
        <v>2.57</v>
      </c>
      <c r="K115" s="19">
        <v>74</v>
      </c>
      <c r="L115" s="19">
        <f>SUM(K115*$D115*$E115*$F115*$G115*$L$10)</f>
        <v>1736418.88</v>
      </c>
      <c r="M115" s="19">
        <v>0</v>
      </c>
      <c r="N115" s="19">
        <f t="shared" si="326"/>
        <v>0</v>
      </c>
      <c r="O115" s="19">
        <v>0</v>
      </c>
      <c r="P115" s="19">
        <f>SUM(O115*$D115*$E115*$F115*$G115*$P$10)</f>
        <v>0</v>
      </c>
      <c r="Q115" s="83">
        <v>0</v>
      </c>
      <c r="R115" s="19">
        <f>SUM(Q115*$D115*$E115*$F115*$G115*$R$10)</f>
        <v>0</v>
      </c>
      <c r="S115" s="19">
        <v>0</v>
      </c>
      <c r="T115" s="19">
        <f>SUM(S115*$D115*$E115*$F115*$G115*$T$10)</f>
        <v>0</v>
      </c>
      <c r="U115" s="19"/>
      <c r="V115" s="19">
        <f>SUM(U115*$D115*$E115*$F115*$G115*$V$10)</f>
        <v>0</v>
      </c>
      <c r="W115" s="20"/>
      <c r="X115" s="19">
        <f t="shared" si="327"/>
        <v>0</v>
      </c>
      <c r="Y115" s="19">
        <v>0</v>
      </c>
      <c r="Z115" s="19">
        <f>SUM(Y115*$D115*$E115*$F115*$G115*$Z$10)</f>
        <v>0</v>
      </c>
      <c r="AA115" s="19">
        <v>0</v>
      </c>
      <c r="AB115" s="19">
        <f>SUM(AA115*$D115*$E115*$F115*$G115*$AB$10)</f>
        <v>0</v>
      </c>
      <c r="AC115" s="19"/>
      <c r="AD115" s="19">
        <f>SUM(AC115*$D115*$E115*$F115*$G115*$AD$10)</f>
        <v>0</v>
      </c>
      <c r="AE115" s="19">
        <v>0</v>
      </c>
      <c r="AF115" s="19">
        <f>AE115*$D115*$E115*$F115*$H115*$AF$10</f>
        <v>0</v>
      </c>
      <c r="AG115" s="84">
        <v>7</v>
      </c>
      <c r="AH115" s="19">
        <f>AG115*$D115*$E115*$F115*$H115*$AH$10</f>
        <v>197107.00799999997</v>
      </c>
      <c r="AI115" s="20"/>
      <c r="AJ115" s="19">
        <f>SUM(AI115*$D115*$E115*$F115*$G115*$AJ$10)</f>
        <v>0</v>
      </c>
      <c r="AK115" s="19"/>
      <c r="AL115" s="19">
        <f>SUM(AK115*$D115*$E115*$F115*$G115*$AL$10)</f>
        <v>0</v>
      </c>
      <c r="AM115" s="19">
        <v>0</v>
      </c>
      <c r="AN115" s="19">
        <f>SUM(AM115*$D115*$E115*$F115*$G115*$AN$10)</f>
        <v>0</v>
      </c>
      <c r="AO115" s="19">
        <v>0</v>
      </c>
      <c r="AP115" s="19">
        <f>SUM(AO115*$D115*$E115*$F115*$G115*$AP$10)</f>
        <v>0</v>
      </c>
      <c r="AQ115" s="19"/>
      <c r="AR115" s="19">
        <f>SUM(AQ115*$D115*$E115*$F115*$G115*$AR$10)</f>
        <v>0</v>
      </c>
      <c r="AS115" s="19"/>
      <c r="AT115" s="19">
        <f>SUM(AS115*$D115*$E115*$F115*$G115*$AT$10)</f>
        <v>0</v>
      </c>
      <c r="AU115" s="19"/>
      <c r="AV115" s="19">
        <f>SUM(AU115*$D115*$E115*$F115*$G115*$AV$10)</f>
        <v>0</v>
      </c>
      <c r="AW115" s="19">
        <v>4</v>
      </c>
      <c r="AX115" s="19">
        <f>SUM(AW115*$D115*$E115*$F115*$G115*$AX$10)</f>
        <v>93860.479999999996</v>
      </c>
      <c r="AY115" s="19">
        <v>5</v>
      </c>
      <c r="AZ115" s="19">
        <f>SUM(AY115*$D115*$E115*$F115*$G115*$AZ$10)</f>
        <v>117325.59999999999</v>
      </c>
      <c r="BA115" s="19">
        <v>5</v>
      </c>
      <c r="BB115" s="19">
        <f>SUM(BA115*$D115*$E115*$F115*$G115*$BB$10)</f>
        <v>117325.59999999999</v>
      </c>
      <c r="BC115" s="19">
        <v>0</v>
      </c>
      <c r="BD115" s="19">
        <f>SUM(BC115*$D115*$E115*$F115*$G115*$BD$10)</f>
        <v>0</v>
      </c>
      <c r="BE115" s="19"/>
      <c r="BF115" s="19">
        <f>SUM(BE115*$D115*$E115*$F115*$G115*$BF$10)</f>
        <v>0</v>
      </c>
      <c r="BG115" s="19">
        <v>3</v>
      </c>
      <c r="BH115" s="19">
        <f>SUM(BG115*$D115*$E115*$F115*$G115*$BH$10)</f>
        <v>70395.360000000001</v>
      </c>
      <c r="BI115" s="19">
        <v>0</v>
      </c>
      <c r="BJ115" s="19">
        <f>BI115*$D115*$E115*$F115*$H115*$BJ$10</f>
        <v>0</v>
      </c>
      <c r="BK115" s="84">
        <v>11</v>
      </c>
      <c r="BL115" s="19">
        <f>BK115*$D115*$E115*$F115*$H115*$BL$10</f>
        <v>309739.58399999997</v>
      </c>
      <c r="BM115" s="90"/>
      <c r="BN115" s="19">
        <f>BM115*$D115*$E115*$F115*$H115*$BN$10</f>
        <v>0</v>
      </c>
      <c r="BO115" s="19">
        <v>0</v>
      </c>
      <c r="BP115" s="19">
        <f>BO115*$D115*$E115*$F115*$H115*$BP$10</f>
        <v>0</v>
      </c>
      <c r="BQ115" s="83"/>
      <c r="BR115" s="19">
        <f>BQ115*$D115*$E115*$F115*$H115*$BR$10</f>
        <v>0</v>
      </c>
      <c r="BS115" s="19">
        <v>3</v>
      </c>
      <c r="BT115" s="19">
        <f>BS115*$D115*$E115*$F115*$H115*$BT$10</f>
        <v>84474.432000000001</v>
      </c>
      <c r="BU115" s="19">
        <v>4</v>
      </c>
      <c r="BV115" s="19">
        <f>BU115*$D115*$E115*$F115*$H115*$BV$10</f>
        <v>112632.57599999999</v>
      </c>
      <c r="BW115" s="84"/>
      <c r="BX115" s="19">
        <f>BW115*$D115*$E115*$F115*$H115*$BX$10</f>
        <v>0</v>
      </c>
      <c r="BY115" s="19">
        <v>8</v>
      </c>
      <c r="BZ115" s="19">
        <f>BY115*$D115*$E115*$F115*$H115*$BZ$10</f>
        <v>225265.15199999997</v>
      </c>
      <c r="CA115" s="19"/>
      <c r="CB115" s="19">
        <f>CA115*$D115*$E115*$F115*$H115*$CB$10</f>
        <v>0</v>
      </c>
      <c r="CC115" s="19">
        <v>3</v>
      </c>
      <c r="CD115" s="19">
        <f>CC115*$D115*$E115*$F115*$H115*$CD$10</f>
        <v>84474.432000000001</v>
      </c>
      <c r="CE115" s="19">
        <v>1</v>
      </c>
      <c r="CF115" s="19">
        <f>CE115*$D115*$E115*$F115*$H115*$CF$10</f>
        <v>28158.143999999997</v>
      </c>
      <c r="CG115" s="19">
        <v>4</v>
      </c>
      <c r="CH115" s="19">
        <f>CG115*$D115*$E115*$F115*$H115*$CH$10</f>
        <v>112632.57599999999</v>
      </c>
      <c r="CI115" s="83"/>
      <c r="CJ115" s="19">
        <f>CI115*$D115*$E115*$F115*$H115*$CJ$10</f>
        <v>0</v>
      </c>
      <c r="CK115" s="19"/>
      <c r="CL115" s="19">
        <f>CK115*$D115*$E115*$F115*$H115*$CL$10</f>
        <v>0</v>
      </c>
      <c r="CM115" s="88">
        <v>3</v>
      </c>
      <c r="CN115" s="19">
        <f>CM115*$D115*$E115*$F115*$I115*$CN$10</f>
        <v>112129.75200000001</v>
      </c>
      <c r="CO115" s="84">
        <v>5</v>
      </c>
      <c r="CP115" s="19">
        <f>CO115*$D115*$E115*$F115*$J115*$CP$10</f>
        <v>215376.28</v>
      </c>
      <c r="CQ115" s="19"/>
      <c r="CR115" s="19">
        <f>CQ115*D115*E115*F115</f>
        <v>0</v>
      </c>
      <c r="CS115" s="76">
        <f>SUM(M115+K115+W115+O115+Q115+Y115+U115+S115+AA115+AE115+AC115+AG115+AI115+AM115+BI115+BO115+AK115+AW115+AY115+CA115+CC115+BY115+CE115+CG115+BS115+BU115+AO115+AQ115+AS115+AU115+BK115+BM115+BQ115+BA115+BC115+BE115+BG115+BW115+CI115+CK115+CM115+CO115+CQ115)</f>
        <v>140</v>
      </c>
      <c r="CT115" s="76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3617315.8559999987</v>
      </c>
    </row>
    <row r="116" spans="1:98" x14ac:dyDescent="0.25">
      <c r="A116" s="74">
        <v>25</v>
      </c>
      <c r="B116" s="75"/>
      <c r="C116" s="12" t="s">
        <v>218</v>
      </c>
      <c r="D116" s="16">
        <v>11480</v>
      </c>
      <c r="E116" s="31">
        <v>1.88</v>
      </c>
      <c r="F116" s="14">
        <v>1</v>
      </c>
      <c r="G116" s="16">
        <v>1.4</v>
      </c>
      <c r="H116" s="16">
        <v>1.68</v>
      </c>
      <c r="I116" s="16">
        <v>2.23</v>
      </c>
      <c r="J116" s="18">
        <v>2.57</v>
      </c>
      <c r="K116" s="32">
        <f t="shared" ref="K116" si="422">SUM(K117:K119)</f>
        <v>0</v>
      </c>
      <c r="L116" s="32">
        <f>SUM(L117:L119)</f>
        <v>0</v>
      </c>
      <c r="M116" s="32">
        <f t="shared" ref="M116:BQ116" si="423">SUM(M117:M119)</f>
        <v>0</v>
      </c>
      <c r="N116" s="32">
        <f t="shared" si="423"/>
        <v>0</v>
      </c>
      <c r="O116" s="32">
        <f t="shared" si="423"/>
        <v>0</v>
      </c>
      <c r="P116" s="32">
        <f>SUM(P117:P119)</f>
        <v>0</v>
      </c>
      <c r="Q116" s="33">
        <f t="shared" ref="Q116" si="424">SUM(Q117:Q119)</f>
        <v>0</v>
      </c>
      <c r="R116" s="32">
        <f>SUM(R117:R119)</f>
        <v>0</v>
      </c>
      <c r="S116" s="32">
        <f t="shared" ref="S116" si="425">SUM(S117:S119)</f>
        <v>0</v>
      </c>
      <c r="T116" s="32">
        <f>SUM(T117:T119)</f>
        <v>0</v>
      </c>
      <c r="U116" s="32">
        <f t="shared" ref="U116" si="426">SUM(U117:U119)</f>
        <v>0</v>
      </c>
      <c r="V116" s="32">
        <f>SUM(V117:V119)</f>
        <v>0</v>
      </c>
      <c r="W116" s="32">
        <f t="shared" ref="W116" si="427">SUM(W117:W119)</f>
        <v>0</v>
      </c>
      <c r="X116" s="32">
        <f t="shared" si="423"/>
        <v>0</v>
      </c>
      <c r="Y116" s="32">
        <f t="shared" si="423"/>
        <v>0</v>
      </c>
      <c r="Z116" s="32">
        <f t="shared" si="423"/>
        <v>0</v>
      </c>
      <c r="AA116" s="32">
        <f t="shared" si="423"/>
        <v>0</v>
      </c>
      <c r="AB116" s="32">
        <f t="shared" si="423"/>
        <v>0</v>
      </c>
      <c r="AC116" s="32">
        <f t="shared" si="423"/>
        <v>0</v>
      </c>
      <c r="AD116" s="32">
        <f>SUM(AD117:AD119)</f>
        <v>0</v>
      </c>
      <c r="AE116" s="32">
        <f t="shared" ref="AE116" si="428">SUM(AE117:AE119)</f>
        <v>0</v>
      </c>
      <c r="AF116" s="32">
        <f t="shared" si="423"/>
        <v>0</v>
      </c>
      <c r="AG116" s="32">
        <f t="shared" si="423"/>
        <v>0</v>
      </c>
      <c r="AH116" s="32">
        <f t="shared" si="423"/>
        <v>0</v>
      </c>
      <c r="AI116" s="32">
        <f t="shared" si="423"/>
        <v>0</v>
      </c>
      <c r="AJ116" s="32">
        <f t="shared" si="423"/>
        <v>0</v>
      </c>
      <c r="AK116" s="32">
        <f t="shared" si="423"/>
        <v>0</v>
      </c>
      <c r="AL116" s="32">
        <f>SUM(AL117:AL119)</f>
        <v>0</v>
      </c>
      <c r="AM116" s="32">
        <f t="shared" ref="AM116" si="429">SUM(AM117:AM119)</f>
        <v>0</v>
      </c>
      <c r="AN116" s="32">
        <f t="shared" si="423"/>
        <v>0</v>
      </c>
      <c r="AO116" s="32">
        <f t="shared" si="423"/>
        <v>0</v>
      </c>
      <c r="AP116" s="32">
        <f>SUM(AP117:AP119)</f>
        <v>0</v>
      </c>
      <c r="AQ116" s="32">
        <f t="shared" ref="AQ116" si="430">SUM(AQ117:AQ119)</f>
        <v>0</v>
      </c>
      <c r="AR116" s="32">
        <f>SUM(AR117:AR119)</f>
        <v>0</v>
      </c>
      <c r="AS116" s="32">
        <f t="shared" ref="AS116" si="431">SUM(AS117:AS119)</f>
        <v>0</v>
      </c>
      <c r="AT116" s="32">
        <f>SUM(AT117:AT119)</f>
        <v>0</v>
      </c>
      <c r="AU116" s="32">
        <f t="shared" ref="AU116" si="432">SUM(AU117:AU119)</f>
        <v>0</v>
      </c>
      <c r="AV116" s="32">
        <f>SUM(AV117:AV119)</f>
        <v>0</v>
      </c>
      <c r="AW116" s="32">
        <f>SUM(AW117:AW119)</f>
        <v>0</v>
      </c>
      <c r="AX116" s="32">
        <f>SUM(AX117:AX119)</f>
        <v>0</v>
      </c>
      <c r="AY116" s="32">
        <f>SUM(AY117:AY119)</f>
        <v>0</v>
      </c>
      <c r="AZ116" s="32">
        <f>SUM(AZ117:AZ119)</f>
        <v>0</v>
      </c>
      <c r="BA116" s="32">
        <f t="shared" ref="BA116" si="433">SUM(BA117:BA119)</f>
        <v>0</v>
      </c>
      <c r="BB116" s="32">
        <f>SUM(BB117:BB119)</f>
        <v>0</v>
      </c>
      <c r="BC116" s="32">
        <f t="shared" ref="BC116" si="434">SUM(BC117:BC119)</f>
        <v>0</v>
      </c>
      <c r="BD116" s="32">
        <f>SUM(BD117:BD119)</f>
        <v>0</v>
      </c>
      <c r="BE116" s="32">
        <f t="shared" ref="BE116" si="435">SUM(BE117:BE119)</f>
        <v>0</v>
      </c>
      <c r="BF116" s="32">
        <f>SUM(BF117:BF119)</f>
        <v>0</v>
      </c>
      <c r="BG116" s="32">
        <f>SUM(BG117:BG119)</f>
        <v>0</v>
      </c>
      <c r="BH116" s="32">
        <f>SUM(BH117:BH119)</f>
        <v>0</v>
      </c>
      <c r="BI116" s="32">
        <f t="shared" ref="BI116" si="436">SUM(BI117:BI119)</f>
        <v>5</v>
      </c>
      <c r="BJ116" s="32">
        <f t="shared" si="423"/>
        <v>177434.88</v>
      </c>
      <c r="BK116" s="32">
        <f t="shared" si="423"/>
        <v>0</v>
      </c>
      <c r="BL116" s="32">
        <f>SUM(BL117:BL119)</f>
        <v>0</v>
      </c>
      <c r="BM116" s="32">
        <f t="shared" ref="BM116" si="437">SUM(BM117:BM119)</f>
        <v>0</v>
      </c>
      <c r="BN116" s="32">
        <f>SUM(BN117:BN119)</f>
        <v>0</v>
      </c>
      <c r="BO116" s="32">
        <f t="shared" ref="BO116" si="438">SUM(BO117:BO119)</f>
        <v>0</v>
      </c>
      <c r="BP116" s="32">
        <f t="shared" si="423"/>
        <v>0</v>
      </c>
      <c r="BQ116" s="33">
        <f t="shared" si="423"/>
        <v>0</v>
      </c>
      <c r="BR116" s="32">
        <f>SUM(BR117:BR119)</f>
        <v>0</v>
      </c>
      <c r="BS116" s="32">
        <f>SUM(BS117:BS119)</f>
        <v>1</v>
      </c>
      <c r="BT116" s="32">
        <f>SUM(BT117:BT119)</f>
        <v>83124.383999999991</v>
      </c>
      <c r="BU116" s="32">
        <f>SUM(BU117:BU119)</f>
        <v>0</v>
      </c>
      <c r="BV116" s="32">
        <f>SUM(BV117:BV119)</f>
        <v>0</v>
      </c>
      <c r="BW116" s="32">
        <f t="shared" ref="BW116" si="439">SUM(BW117:BW119)</f>
        <v>0</v>
      </c>
      <c r="BX116" s="32">
        <f>SUM(BX117:BX119)</f>
        <v>0</v>
      </c>
      <c r="BY116" s="32">
        <f>SUM(BY117:BY119)</f>
        <v>0</v>
      </c>
      <c r="BZ116" s="32">
        <f>SUM(BZ117:BZ119)</f>
        <v>0</v>
      </c>
      <c r="CA116" s="32">
        <f t="shared" ref="CA116:CT116" si="440">SUM(CA117:CA119)</f>
        <v>0</v>
      </c>
      <c r="CB116" s="32">
        <f t="shared" si="440"/>
        <v>0</v>
      </c>
      <c r="CC116" s="32">
        <f t="shared" si="440"/>
        <v>0</v>
      </c>
      <c r="CD116" s="32">
        <f t="shared" si="440"/>
        <v>0</v>
      </c>
      <c r="CE116" s="32">
        <f t="shared" si="440"/>
        <v>0</v>
      </c>
      <c r="CF116" s="32">
        <f t="shared" si="440"/>
        <v>0</v>
      </c>
      <c r="CG116" s="32">
        <f t="shared" si="440"/>
        <v>0</v>
      </c>
      <c r="CH116" s="32">
        <f t="shared" si="440"/>
        <v>0</v>
      </c>
      <c r="CI116" s="33">
        <f t="shared" si="440"/>
        <v>0</v>
      </c>
      <c r="CJ116" s="32">
        <f t="shared" si="440"/>
        <v>0</v>
      </c>
      <c r="CK116" s="32">
        <f t="shared" si="440"/>
        <v>0</v>
      </c>
      <c r="CL116" s="32">
        <f t="shared" si="440"/>
        <v>0</v>
      </c>
      <c r="CM116" s="33">
        <v>0</v>
      </c>
      <c r="CN116" s="32">
        <f t="shared" si="440"/>
        <v>0</v>
      </c>
      <c r="CO116" s="32">
        <f t="shared" si="440"/>
        <v>0</v>
      </c>
      <c r="CP116" s="32">
        <f t="shared" si="440"/>
        <v>0</v>
      </c>
      <c r="CQ116" s="32">
        <f t="shared" si="440"/>
        <v>0</v>
      </c>
      <c r="CR116" s="32">
        <f t="shared" si="440"/>
        <v>0</v>
      </c>
      <c r="CS116" s="32">
        <f t="shared" si="440"/>
        <v>6</v>
      </c>
      <c r="CT116" s="32">
        <f t="shared" si="440"/>
        <v>260559.264</v>
      </c>
    </row>
    <row r="117" spans="1:98" ht="30" x14ac:dyDescent="0.25">
      <c r="A117" s="74"/>
      <c r="B117" s="75">
        <v>80</v>
      </c>
      <c r="C117" s="22" t="s">
        <v>219</v>
      </c>
      <c r="D117" s="16">
        <v>11480</v>
      </c>
      <c r="E117" s="17">
        <v>1.84</v>
      </c>
      <c r="F117" s="30">
        <v>1</v>
      </c>
      <c r="G117" s="16">
        <v>1.4</v>
      </c>
      <c r="H117" s="16">
        <v>1.68</v>
      </c>
      <c r="I117" s="16">
        <v>2.23</v>
      </c>
      <c r="J117" s="18">
        <v>2.57</v>
      </c>
      <c r="K117" s="19"/>
      <c r="L117" s="19">
        <f>SUM(K117*$D117*$E117*$F117*$G117*$L$10)</f>
        <v>0</v>
      </c>
      <c r="M117" s="19"/>
      <c r="N117" s="19">
        <f t="shared" si="326"/>
        <v>0</v>
      </c>
      <c r="O117" s="19"/>
      <c r="P117" s="19">
        <f>SUM(O117*$D117*$E117*$F117*$G117*$P$10)</f>
        <v>0</v>
      </c>
      <c r="Q117" s="83"/>
      <c r="R117" s="19">
        <f>SUM(Q117*$D117*$E117*$F117*$G117*$R$10)</f>
        <v>0</v>
      </c>
      <c r="S117" s="19"/>
      <c r="T117" s="19">
        <f>SUM(S117*$D117*$E117*$F117*$G117*$T$10)</f>
        <v>0</v>
      </c>
      <c r="U117" s="19"/>
      <c r="V117" s="19">
        <f>SUM(U117*$D117*$E117*$F117*$G117*$V$10)</f>
        <v>0</v>
      </c>
      <c r="W117" s="20"/>
      <c r="X117" s="19">
        <f t="shared" si="327"/>
        <v>0</v>
      </c>
      <c r="Y117" s="19"/>
      <c r="Z117" s="19">
        <f>SUM(Y117*$D117*$E117*$F117*$G117*$Z$10)</f>
        <v>0</v>
      </c>
      <c r="AA117" s="19"/>
      <c r="AB117" s="19">
        <f>SUM(AA117*$D117*$E117*$F117*$G117*$AB$10)</f>
        <v>0</v>
      </c>
      <c r="AC117" s="19"/>
      <c r="AD117" s="19">
        <f>SUM(AC117*$D117*$E117*$F117*$G117*$AD$10)</f>
        <v>0</v>
      </c>
      <c r="AE117" s="19"/>
      <c r="AF117" s="19">
        <f>AE117*$D117*$E117*$F117*$H117*$AF$10</f>
        <v>0</v>
      </c>
      <c r="AG117" s="19"/>
      <c r="AH117" s="19">
        <f>AG117*$D117*$E117*$F117*$H117*$AH$10</f>
        <v>0</v>
      </c>
      <c r="AI117" s="20"/>
      <c r="AJ117" s="19">
        <f>SUM(AI117*$D117*$E117*$F117*$G117*$AJ$10)</f>
        <v>0</v>
      </c>
      <c r="AK117" s="19"/>
      <c r="AL117" s="19">
        <f>SUM(AK117*$D117*$E117*$F117*$G117*$AL$10)</f>
        <v>0</v>
      </c>
      <c r="AM117" s="19"/>
      <c r="AN117" s="19">
        <f>SUM(AM117*$D117*$E117*$F117*$G117*$AN$10)</f>
        <v>0</v>
      </c>
      <c r="AO117" s="19"/>
      <c r="AP117" s="19">
        <f>SUM(AO117*$D117*$E117*$F117*$G117*$AP$10)</f>
        <v>0</v>
      </c>
      <c r="AQ117" s="19"/>
      <c r="AR117" s="19">
        <f>SUM(AQ117*$D117*$E117*$F117*$G117*$AR$10)</f>
        <v>0</v>
      </c>
      <c r="AS117" s="19"/>
      <c r="AT117" s="19">
        <f>SUM(AS117*$D117*$E117*$F117*$G117*$AT$10)</f>
        <v>0</v>
      </c>
      <c r="AU117" s="19"/>
      <c r="AV117" s="19">
        <f>SUM(AU117*$D117*$E117*$F117*$G117*$AV$10)</f>
        <v>0</v>
      </c>
      <c r="AW117" s="19"/>
      <c r="AX117" s="19">
        <f>SUM(AW117*$D117*$E117*$F117*$G117*$AX$10)</f>
        <v>0</v>
      </c>
      <c r="AY117" s="19"/>
      <c r="AZ117" s="19">
        <f>SUM(AY117*$D117*$E117*$F117*$G117*$AZ$10)</f>
        <v>0</v>
      </c>
      <c r="BA117" s="19"/>
      <c r="BB117" s="19">
        <f>SUM(BA117*$D117*$E117*$F117*$G117*$BB$10)</f>
        <v>0</v>
      </c>
      <c r="BC117" s="19"/>
      <c r="BD117" s="19">
        <f>SUM(BC117*$D117*$E117*$F117*$G117*$BD$10)</f>
        <v>0</v>
      </c>
      <c r="BE117" s="19"/>
      <c r="BF117" s="19">
        <f>SUM(BE117*$D117*$E117*$F117*$G117*$BF$10)</f>
        <v>0</v>
      </c>
      <c r="BG117" s="19"/>
      <c r="BH117" s="19">
        <f>SUM(BG117*$D117*$E117*$F117*$G117*$BH$10)</f>
        <v>0</v>
      </c>
      <c r="BI117" s="19">
        <v>5</v>
      </c>
      <c r="BJ117" s="19">
        <f>BI117*$D117*$E117*$F117*$H117*$BJ$10</f>
        <v>177434.88</v>
      </c>
      <c r="BK117" s="19"/>
      <c r="BL117" s="19">
        <f>BK117*$D117*$E117*$F117*$H117*$BL$10</f>
        <v>0</v>
      </c>
      <c r="BM117" s="90"/>
      <c r="BN117" s="19">
        <f>BM117*$D117*$E117*$F117*$H117*$BN$10</f>
        <v>0</v>
      </c>
      <c r="BO117" s="19"/>
      <c r="BP117" s="19">
        <f>BO117*$D117*$E117*$F117*$H117*$BP$10</f>
        <v>0</v>
      </c>
      <c r="BQ117" s="83"/>
      <c r="BR117" s="19">
        <f>BQ117*$D117*$E117*$F117*$H117*$BR$10</f>
        <v>0</v>
      </c>
      <c r="BS117" s="19"/>
      <c r="BT117" s="19">
        <f>BS117*$D117*$E117*$F117*$H117*$BT$10</f>
        <v>0</v>
      </c>
      <c r="BU117" s="19"/>
      <c r="BV117" s="19">
        <f>BU117*$D117*$E117*$F117*$H117*$BV$10</f>
        <v>0</v>
      </c>
      <c r="BW117" s="19"/>
      <c r="BX117" s="19">
        <f>BW117*$D117*$E117*$F117*$H117*$BX$10</f>
        <v>0</v>
      </c>
      <c r="BY117" s="19"/>
      <c r="BZ117" s="19">
        <f>BY117*$D117*$E117*$F117*$H117*$BZ$10</f>
        <v>0</v>
      </c>
      <c r="CA117" s="19"/>
      <c r="CB117" s="19">
        <f>CA117*$D117*$E117*$F117*$H117*$CB$10</f>
        <v>0</v>
      </c>
      <c r="CC117" s="19"/>
      <c r="CD117" s="19">
        <f>CC117*$D117*$E117*$F117*$H117*$CD$10</f>
        <v>0</v>
      </c>
      <c r="CE117" s="19"/>
      <c r="CF117" s="19">
        <f>CE117*$D117*$E117*$F117*$H117*$CF$10</f>
        <v>0</v>
      </c>
      <c r="CG117" s="19"/>
      <c r="CH117" s="19">
        <f>CG117*$D117*$E117*$F117*$H117*$CH$10</f>
        <v>0</v>
      </c>
      <c r="CI117" s="83"/>
      <c r="CJ117" s="19">
        <f>CI117*$D117*$E117*$F117*$H117*$CJ$10</f>
        <v>0</v>
      </c>
      <c r="CK117" s="19"/>
      <c r="CL117" s="19">
        <f>CK117*$D117*$E117*$F117*$H117*$CL$10</f>
        <v>0</v>
      </c>
      <c r="CM117" s="83"/>
      <c r="CN117" s="19">
        <f>CM117*$D117*$E117*$F117*$I117*$CN$10</f>
        <v>0</v>
      </c>
      <c r="CO117" s="19"/>
      <c r="CP117" s="19">
        <f>CO117*$D117*$E117*$F117*$J117*$CP$10</f>
        <v>0</v>
      </c>
      <c r="CQ117" s="19"/>
      <c r="CR117" s="19">
        <f>CQ117*D117*E117*F117</f>
        <v>0</v>
      </c>
      <c r="CS117" s="76">
        <f t="shared" ref="CS117:CT119" si="441">SUM(M117+K117+W117+O117+Q117+Y117+U117+S117+AA117+AE117+AC117+AG117+AI117+AM117+BI117+BO117+AK117+AW117+AY117+CA117+CC117+BY117+CE117+CG117+BS117+BU117+AO117+AQ117+AS117+AU117+BK117+BM117+BQ117+BA117+BC117+BE117+BG117+BW117+CI117+CK117+CM117+CO117+CQ117)</f>
        <v>5</v>
      </c>
      <c r="CT117" s="76">
        <f t="shared" si="441"/>
        <v>177434.88</v>
      </c>
    </row>
    <row r="118" spans="1:98" x14ac:dyDescent="0.25">
      <c r="A118" s="74"/>
      <c r="B118" s="75">
        <v>81</v>
      </c>
      <c r="C118" s="15" t="s">
        <v>220</v>
      </c>
      <c r="D118" s="16">
        <v>11480</v>
      </c>
      <c r="E118" s="17">
        <v>2.1800000000000002</v>
      </c>
      <c r="F118" s="30">
        <v>1</v>
      </c>
      <c r="G118" s="16">
        <v>1.4</v>
      </c>
      <c r="H118" s="16">
        <v>1.68</v>
      </c>
      <c r="I118" s="16">
        <v>2.23</v>
      </c>
      <c r="J118" s="18">
        <v>2.57</v>
      </c>
      <c r="K118" s="19">
        <v>0</v>
      </c>
      <c r="L118" s="19">
        <f>SUM(K118*$D118*$E118*$F118*$G118*$L$10)</f>
        <v>0</v>
      </c>
      <c r="M118" s="19">
        <v>0</v>
      </c>
      <c r="N118" s="19">
        <f t="shared" si="326"/>
        <v>0</v>
      </c>
      <c r="O118" s="19">
        <v>0</v>
      </c>
      <c r="P118" s="19">
        <f>SUM(O118*$D118*$E118*$F118*$G118*$P$10)</f>
        <v>0</v>
      </c>
      <c r="Q118" s="83">
        <v>0</v>
      </c>
      <c r="R118" s="19">
        <f>SUM(Q118*$D118*$E118*$F118*$G118*$R$10)</f>
        <v>0</v>
      </c>
      <c r="S118" s="19">
        <v>0</v>
      </c>
      <c r="T118" s="19">
        <f>SUM(S118*$D118*$E118*$F118*$G118*$T$10)</f>
        <v>0</v>
      </c>
      <c r="U118" s="19"/>
      <c r="V118" s="19">
        <f>SUM(U118*$D118*$E118*$F118*$G118*$V$10)</f>
        <v>0</v>
      </c>
      <c r="W118" s="20"/>
      <c r="X118" s="19">
        <f t="shared" si="327"/>
        <v>0</v>
      </c>
      <c r="Y118" s="19">
        <v>0</v>
      </c>
      <c r="Z118" s="19">
        <f>SUM(Y118*$D118*$E118*$F118*$G118*$Z$10)</f>
        <v>0</v>
      </c>
      <c r="AA118" s="19">
        <v>0</v>
      </c>
      <c r="AB118" s="19">
        <f>SUM(AA118*$D118*$E118*$F118*$G118*$AB$10)</f>
        <v>0</v>
      </c>
      <c r="AC118" s="19">
        <v>0</v>
      </c>
      <c r="AD118" s="19">
        <f>SUM(AC118*$D118*$E118*$F118*$G118*$AD$10)</f>
        <v>0</v>
      </c>
      <c r="AE118" s="19">
        <v>0</v>
      </c>
      <c r="AF118" s="19">
        <f>AE118*$D118*$E118*$F118*$H118*$AF$10</f>
        <v>0</v>
      </c>
      <c r="AG118" s="19">
        <v>0</v>
      </c>
      <c r="AH118" s="19">
        <f>AG118*$D118*$E118*$F118*$H118*$AH$10</f>
        <v>0</v>
      </c>
      <c r="AI118" s="20"/>
      <c r="AJ118" s="19">
        <f>SUM(AI118*$D118*$E118*$F118*$G118*$AJ$10)</f>
        <v>0</v>
      </c>
      <c r="AK118" s="19"/>
      <c r="AL118" s="19">
        <f>SUM(AK118*$D118*$E118*$F118*$G118*$AL$10)</f>
        <v>0</v>
      </c>
      <c r="AM118" s="19">
        <v>0</v>
      </c>
      <c r="AN118" s="19">
        <f>SUM(AM118*$D118*$E118*$F118*$G118*$AN$10)</f>
        <v>0</v>
      </c>
      <c r="AO118" s="19">
        <v>0</v>
      </c>
      <c r="AP118" s="19">
        <f>SUM(AO118*$D118*$E118*$F118*$G118*$AP$10)</f>
        <v>0</v>
      </c>
      <c r="AQ118" s="19"/>
      <c r="AR118" s="19">
        <f>SUM(AQ118*$D118*$E118*$F118*$G118*$AR$10)</f>
        <v>0</v>
      </c>
      <c r="AS118" s="19"/>
      <c r="AT118" s="19">
        <f>SUM(AS118*$D118*$E118*$F118*$G118*$AT$10)</f>
        <v>0</v>
      </c>
      <c r="AU118" s="19"/>
      <c r="AV118" s="19">
        <f>SUM(AU118*$D118*$E118*$F118*$G118*$AV$10)</f>
        <v>0</v>
      </c>
      <c r="AW118" s="19">
        <v>0</v>
      </c>
      <c r="AX118" s="19">
        <f>SUM(AW118*$D118*$E118*$F118*$G118*$AX$10)</f>
        <v>0</v>
      </c>
      <c r="AY118" s="19"/>
      <c r="AZ118" s="19">
        <f>SUM(AY118*$D118*$E118*$F118*$G118*$AZ$10)</f>
        <v>0</v>
      </c>
      <c r="BA118" s="19">
        <v>0</v>
      </c>
      <c r="BB118" s="19">
        <f>SUM(BA118*$D118*$E118*$F118*$G118*$BB$10)</f>
        <v>0</v>
      </c>
      <c r="BC118" s="19">
        <v>0</v>
      </c>
      <c r="BD118" s="19">
        <f>SUM(BC118*$D118*$E118*$F118*$G118*$BD$10)</f>
        <v>0</v>
      </c>
      <c r="BE118" s="19">
        <v>0</v>
      </c>
      <c r="BF118" s="19">
        <f>SUM(BE118*$D118*$E118*$F118*$G118*$BF$10)</f>
        <v>0</v>
      </c>
      <c r="BG118" s="19"/>
      <c r="BH118" s="19">
        <f>SUM(BG118*$D118*$E118*$F118*$G118*$BH$10)</f>
        <v>0</v>
      </c>
      <c r="BI118" s="19">
        <v>0</v>
      </c>
      <c r="BJ118" s="19">
        <f>BI118*$D118*$E118*$F118*$H118*$BJ$10</f>
        <v>0</v>
      </c>
      <c r="BK118" s="19">
        <v>0</v>
      </c>
      <c r="BL118" s="19">
        <f>BK118*$D118*$E118*$F118*$H118*$BL$10</f>
        <v>0</v>
      </c>
      <c r="BM118" s="90">
        <v>0</v>
      </c>
      <c r="BN118" s="19">
        <f>BM118*$D118*$E118*$F118*$H118*$BN$10</f>
        <v>0</v>
      </c>
      <c r="BO118" s="19">
        <v>0</v>
      </c>
      <c r="BP118" s="19">
        <f>BO118*$D118*$E118*$F118*$H118*$BP$10</f>
        <v>0</v>
      </c>
      <c r="BQ118" s="83">
        <v>0</v>
      </c>
      <c r="BR118" s="19">
        <f>BQ118*$D118*$E118*$F118*$H118*$BR$10</f>
        <v>0</v>
      </c>
      <c r="BS118" s="19">
        <v>0</v>
      </c>
      <c r="BT118" s="19">
        <f>BS118*$D118*$E118*$F118*$H118*$BT$10</f>
        <v>0</v>
      </c>
      <c r="BU118" s="19"/>
      <c r="BV118" s="19">
        <f>BU118*$D118*$E118*$F118*$H118*$BV$10</f>
        <v>0</v>
      </c>
      <c r="BW118" s="19"/>
      <c r="BX118" s="19">
        <f>BW118*$D118*$E118*$F118*$H118*$BX$10</f>
        <v>0</v>
      </c>
      <c r="BY118" s="19">
        <v>0</v>
      </c>
      <c r="BZ118" s="19">
        <f>BY118*$D118*$E118*$F118*$H118*$BZ$10</f>
        <v>0</v>
      </c>
      <c r="CA118" s="19">
        <v>0</v>
      </c>
      <c r="CB118" s="19">
        <f>CA118*$D118*$E118*$F118*$H118*$CB$10</f>
        <v>0</v>
      </c>
      <c r="CC118" s="19">
        <v>0</v>
      </c>
      <c r="CD118" s="19">
        <f>CC118*$D118*$E118*$F118*$H118*$CD$10</f>
        <v>0</v>
      </c>
      <c r="CE118" s="19">
        <v>0</v>
      </c>
      <c r="CF118" s="19">
        <f>CE118*$D118*$E118*$F118*$H118*$CF$10</f>
        <v>0</v>
      </c>
      <c r="CG118" s="19"/>
      <c r="CH118" s="19">
        <f>CG118*$D118*$E118*$F118*$H118*$CH$10</f>
        <v>0</v>
      </c>
      <c r="CI118" s="83"/>
      <c r="CJ118" s="19">
        <f>CI118*$D118*$E118*$F118*$H118*$CJ$10</f>
        <v>0</v>
      </c>
      <c r="CK118" s="19">
        <v>0</v>
      </c>
      <c r="CL118" s="19">
        <f>CK118*$D118*$E118*$F118*$H118*$CL$10</f>
        <v>0</v>
      </c>
      <c r="CM118" s="83">
        <v>0</v>
      </c>
      <c r="CN118" s="19">
        <f>CM118*$D118*$E118*$F118*$I118*$CN$10</f>
        <v>0</v>
      </c>
      <c r="CO118" s="19">
        <v>0</v>
      </c>
      <c r="CP118" s="19">
        <f>CO118*$D118*$E118*$F118*$J118*$CP$10</f>
        <v>0</v>
      </c>
      <c r="CQ118" s="19"/>
      <c r="CR118" s="19">
        <f>CQ118*D118*E118*F118</f>
        <v>0</v>
      </c>
      <c r="CS118" s="76">
        <f t="shared" si="441"/>
        <v>0</v>
      </c>
      <c r="CT118" s="76">
        <f t="shared" si="441"/>
        <v>0</v>
      </c>
    </row>
    <row r="119" spans="1:98" x14ac:dyDescent="0.25">
      <c r="A119" s="74"/>
      <c r="B119" s="75">
        <v>82</v>
      </c>
      <c r="C119" s="15" t="s">
        <v>221</v>
      </c>
      <c r="D119" s="16">
        <v>11480</v>
      </c>
      <c r="E119" s="17">
        <v>4.3099999999999996</v>
      </c>
      <c r="F119" s="30">
        <v>1</v>
      </c>
      <c r="G119" s="16">
        <v>1.4</v>
      </c>
      <c r="H119" s="16">
        <v>1.68</v>
      </c>
      <c r="I119" s="16">
        <v>2.23</v>
      </c>
      <c r="J119" s="18">
        <v>2.57</v>
      </c>
      <c r="K119" s="19"/>
      <c r="L119" s="19">
        <f>SUM(K119*$D119*$E119*$F119*$G119*$L$10)</f>
        <v>0</v>
      </c>
      <c r="M119" s="19"/>
      <c r="N119" s="19">
        <f t="shared" si="326"/>
        <v>0</v>
      </c>
      <c r="O119" s="19">
        <v>0</v>
      </c>
      <c r="P119" s="19">
        <f>SUM(O119*$D119*$E119*$F119*$G119*$P$10)</f>
        <v>0</v>
      </c>
      <c r="Q119" s="83">
        <v>0</v>
      </c>
      <c r="R119" s="19">
        <f>SUM(Q119*$D119*$E119*$F119*$G119*$R$10)</f>
        <v>0</v>
      </c>
      <c r="S119" s="19">
        <v>0</v>
      </c>
      <c r="T119" s="19">
        <f>SUM(S119*$D119*$E119*$F119*$G119*$T$10)</f>
        <v>0</v>
      </c>
      <c r="U119" s="19"/>
      <c r="V119" s="19">
        <f>SUM(U119*$D119*$E119*$F119*$G119*$V$10)</f>
        <v>0</v>
      </c>
      <c r="W119" s="20"/>
      <c r="X119" s="19">
        <f t="shared" si="327"/>
        <v>0</v>
      </c>
      <c r="Y119" s="19">
        <v>0</v>
      </c>
      <c r="Z119" s="19">
        <f>SUM(Y119*$D119*$E119*$F119*$G119*$Z$10)</f>
        <v>0</v>
      </c>
      <c r="AA119" s="19">
        <v>0</v>
      </c>
      <c r="AB119" s="19">
        <f>SUM(AA119*$D119*$E119*$F119*$G119*$AB$10)</f>
        <v>0</v>
      </c>
      <c r="AC119" s="19">
        <v>0</v>
      </c>
      <c r="AD119" s="19">
        <f>SUM(AC119*$D119*$E119*$F119*$G119*$AD$10)</f>
        <v>0</v>
      </c>
      <c r="AE119" s="19">
        <v>0</v>
      </c>
      <c r="AF119" s="19">
        <f>AE119*$D119*$E119*$F119*$H119*$AF$10</f>
        <v>0</v>
      </c>
      <c r="AG119" s="19">
        <v>0</v>
      </c>
      <c r="AH119" s="19">
        <f>AG119*$D119*$E119*$F119*$H119*$AH$10</f>
        <v>0</v>
      </c>
      <c r="AI119" s="20"/>
      <c r="AJ119" s="19">
        <f>SUM(AI119*$D119*$E119*$F119*$G119*$AJ$10)</f>
        <v>0</v>
      </c>
      <c r="AK119" s="19"/>
      <c r="AL119" s="19">
        <f>SUM(AK119*$D119*$E119*$F119*$G119*$AL$10)</f>
        <v>0</v>
      </c>
      <c r="AM119" s="19">
        <v>0</v>
      </c>
      <c r="AN119" s="19">
        <f>SUM(AM119*$D119*$E119*$F119*$G119*$AN$10)</f>
        <v>0</v>
      </c>
      <c r="AO119" s="19">
        <v>0</v>
      </c>
      <c r="AP119" s="19">
        <f>SUM(AO119*$D119*$E119*$F119*$G119*$AP$10)</f>
        <v>0</v>
      </c>
      <c r="AQ119" s="19"/>
      <c r="AR119" s="19">
        <f>SUM(AQ119*$D119*$E119*$F119*$G119*$AR$10)</f>
        <v>0</v>
      </c>
      <c r="AS119" s="19"/>
      <c r="AT119" s="19">
        <f>SUM(AS119*$D119*$E119*$F119*$G119*$AT$10)</f>
        <v>0</v>
      </c>
      <c r="AU119" s="19"/>
      <c r="AV119" s="19">
        <f>SUM(AU119*$D119*$E119*$F119*$G119*$AV$10)</f>
        <v>0</v>
      </c>
      <c r="AW119" s="19">
        <v>0</v>
      </c>
      <c r="AX119" s="19">
        <f>SUM(AW119*$D119*$E119*$F119*$G119*$AX$10)</f>
        <v>0</v>
      </c>
      <c r="AY119" s="19">
        <v>0</v>
      </c>
      <c r="AZ119" s="19">
        <f>SUM(AY119*$D119*$E119*$F119*$G119*$AZ$10)</f>
        <v>0</v>
      </c>
      <c r="BA119" s="19">
        <v>0</v>
      </c>
      <c r="BB119" s="19">
        <f>SUM(BA119*$D119*$E119*$F119*$G119*$BB$10)</f>
        <v>0</v>
      </c>
      <c r="BC119" s="19">
        <v>0</v>
      </c>
      <c r="BD119" s="19">
        <f>SUM(BC119*$D119*$E119*$F119*$G119*$BD$10)</f>
        <v>0</v>
      </c>
      <c r="BE119" s="19">
        <v>0</v>
      </c>
      <c r="BF119" s="19">
        <f>SUM(BE119*$D119*$E119*$F119*$G119*$BF$10)</f>
        <v>0</v>
      </c>
      <c r="BG119" s="19"/>
      <c r="BH119" s="19">
        <f>SUM(BG119*$D119*$E119*$F119*$G119*$BH$10)</f>
        <v>0</v>
      </c>
      <c r="BI119" s="19">
        <v>0</v>
      </c>
      <c r="BJ119" s="19">
        <f>BI119*$D119*$E119*$F119*$H119*$BJ$10</f>
        <v>0</v>
      </c>
      <c r="BK119" s="19">
        <v>0</v>
      </c>
      <c r="BL119" s="19">
        <f>BK119*$D119*$E119*$F119*$H119*$BL$10</f>
        <v>0</v>
      </c>
      <c r="BM119" s="90"/>
      <c r="BN119" s="19">
        <f>BM119*$D119*$E119*$F119*$H119*$BN$10</f>
        <v>0</v>
      </c>
      <c r="BO119" s="19">
        <v>0</v>
      </c>
      <c r="BP119" s="19">
        <f>BO119*$D119*$E119*$F119*$H119*$BP$10</f>
        <v>0</v>
      </c>
      <c r="BQ119" s="83">
        <v>0</v>
      </c>
      <c r="BR119" s="19">
        <f>BQ119*$D119*$E119*$F119*$H119*$BR$10</f>
        <v>0</v>
      </c>
      <c r="BS119" s="19">
        <v>1</v>
      </c>
      <c r="BT119" s="19">
        <f>BS119*$D119*$E119*$F119*$H119*$BT$10</f>
        <v>83124.383999999991</v>
      </c>
      <c r="BU119" s="19"/>
      <c r="BV119" s="19">
        <f>BU119*$D119*$E119*$F119*$H119*$BV$10</f>
        <v>0</v>
      </c>
      <c r="BW119" s="19"/>
      <c r="BX119" s="19">
        <f>BW119*$D119*$E119*$F119*$H119*$BX$10</f>
        <v>0</v>
      </c>
      <c r="BY119" s="19">
        <v>0</v>
      </c>
      <c r="BZ119" s="19">
        <f>BY119*$D119*$E119*$F119*$H119*$BZ$10</f>
        <v>0</v>
      </c>
      <c r="CA119" s="19">
        <v>0</v>
      </c>
      <c r="CB119" s="19">
        <f>CA119*$D119*$E119*$F119*$H119*$CB$10</f>
        <v>0</v>
      </c>
      <c r="CC119" s="19">
        <v>0</v>
      </c>
      <c r="CD119" s="19">
        <f>CC119*$D119*$E119*$F119*$H119*$CD$10</f>
        <v>0</v>
      </c>
      <c r="CE119" s="19">
        <v>0</v>
      </c>
      <c r="CF119" s="19">
        <f>CE119*$D119*$E119*$F119*$H119*$CF$10</f>
        <v>0</v>
      </c>
      <c r="CG119" s="19"/>
      <c r="CH119" s="19">
        <f>CG119*$D119*$E119*$F119*$H119*$CH$10</f>
        <v>0</v>
      </c>
      <c r="CI119" s="83"/>
      <c r="CJ119" s="19">
        <f>CI119*$D119*$E119*$F119*$H119*$CJ$10</f>
        <v>0</v>
      </c>
      <c r="CK119" s="19">
        <v>0</v>
      </c>
      <c r="CL119" s="19">
        <f>CK119*$D119*$E119*$F119*$H119*$CL$10</f>
        <v>0</v>
      </c>
      <c r="CM119" s="83">
        <v>0</v>
      </c>
      <c r="CN119" s="19">
        <f>CM119*$D119*$E119*$F119*$I119*$CN$10</f>
        <v>0</v>
      </c>
      <c r="CO119" s="19">
        <v>0</v>
      </c>
      <c r="CP119" s="19">
        <f>CO119*$D119*$E119*$F119*$J119*$CP$10</f>
        <v>0</v>
      </c>
      <c r="CQ119" s="19"/>
      <c r="CR119" s="19">
        <f>CQ119*D119*E119*F119</f>
        <v>0</v>
      </c>
      <c r="CS119" s="76">
        <f t="shared" si="441"/>
        <v>1</v>
      </c>
      <c r="CT119" s="76">
        <f t="shared" si="441"/>
        <v>83124.383999999991</v>
      </c>
    </row>
    <row r="120" spans="1:98" x14ac:dyDescent="0.25">
      <c r="A120" s="74">
        <v>26</v>
      </c>
      <c r="B120" s="75"/>
      <c r="C120" s="12" t="s">
        <v>222</v>
      </c>
      <c r="D120" s="16">
        <v>11480</v>
      </c>
      <c r="E120" s="31">
        <v>0.98</v>
      </c>
      <c r="F120" s="14">
        <v>1</v>
      </c>
      <c r="G120" s="16">
        <v>1.4</v>
      </c>
      <c r="H120" s="16">
        <v>1.68</v>
      </c>
      <c r="I120" s="16">
        <v>2.23</v>
      </c>
      <c r="J120" s="18">
        <v>2.57</v>
      </c>
      <c r="K120" s="32">
        <f>K121</f>
        <v>0</v>
      </c>
      <c r="L120" s="32">
        <f>L121</f>
        <v>0</v>
      </c>
      <c r="M120" s="32">
        <f>M121</f>
        <v>0</v>
      </c>
      <c r="N120" s="32">
        <f t="shared" ref="N120:CH120" si="442">N121</f>
        <v>0</v>
      </c>
      <c r="O120" s="32">
        <f t="shared" si="442"/>
        <v>0</v>
      </c>
      <c r="P120" s="32">
        <f t="shared" si="442"/>
        <v>0</v>
      </c>
      <c r="Q120" s="33">
        <f t="shared" si="442"/>
        <v>0</v>
      </c>
      <c r="R120" s="32">
        <f t="shared" si="442"/>
        <v>0</v>
      </c>
      <c r="S120" s="32">
        <f t="shared" si="442"/>
        <v>0</v>
      </c>
      <c r="T120" s="32">
        <f t="shared" si="442"/>
        <v>0</v>
      </c>
      <c r="U120" s="32">
        <f t="shared" si="442"/>
        <v>0</v>
      </c>
      <c r="V120" s="32">
        <f t="shared" si="442"/>
        <v>0</v>
      </c>
      <c r="W120" s="32">
        <f t="shared" si="442"/>
        <v>0</v>
      </c>
      <c r="X120" s="32">
        <f t="shared" si="442"/>
        <v>0</v>
      </c>
      <c r="Y120" s="32">
        <f t="shared" si="442"/>
        <v>0</v>
      </c>
      <c r="Z120" s="32">
        <f t="shared" si="442"/>
        <v>0</v>
      </c>
      <c r="AA120" s="32">
        <f t="shared" si="442"/>
        <v>12</v>
      </c>
      <c r="AB120" s="32">
        <f t="shared" si="442"/>
        <v>189006.71999999997</v>
      </c>
      <c r="AC120" s="32">
        <f>AC121</f>
        <v>0</v>
      </c>
      <c r="AD120" s="32">
        <f>AD121</f>
        <v>0</v>
      </c>
      <c r="AE120" s="32">
        <f t="shared" si="442"/>
        <v>0</v>
      </c>
      <c r="AF120" s="32">
        <f t="shared" si="442"/>
        <v>0</v>
      </c>
      <c r="AG120" s="32">
        <f t="shared" si="442"/>
        <v>0</v>
      </c>
      <c r="AH120" s="32">
        <f t="shared" si="442"/>
        <v>0</v>
      </c>
      <c r="AI120" s="32">
        <f t="shared" si="442"/>
        <v>0</v>
      </c>
      <c r="AJ120" s="32">
        <f t="shared" si="442"/>
        <v>0</v>
      </c>
      <c r="AK120" s="32">
        <f>AK121</f>
        <v>0</v>
      </c>
      <c r="AL120" s="32">
        <f>AL121</f>
        <v>0</v>
      </c>
      <c r="AM120" s="32">
        <f t="shared" si="442"/>
        <v>0</v>
      </c>
      <c r="AN120" s="32">
        <f t="shared" si="442"/>
        <v>0</v>
      </c>
      <c r="AO120" s="32">
        <f t="shared" si="442"/>
        <v>0</v>
      </c>
      <c r="AP120" s="32">
        <f t="shared" si="442"/>
        <v>0</v>
      </c>
      <c r="AQ120" s="32">
        <f t="shared" si="442"/>
        <v>0</v>
      </c>
      <c r="AR120" s="32">
        <f t="shared" si="442"/>
        <v>0</v>
      </c>
      <c r="AS120" s="32">
        <f t="shared" si="442"/>
        <v>0</v>
      </c>
      <c r="AT120" s="32">
        <f t="shared" si="442"/>
        <v>0</v>
      </c>
      <c r="AU120" s="32">
        <f t="shared" si="442"/>
        <v>0</v>
      </c>
      <c r="AV120" s="32">
        <f t="shared" si="442"/>
        <v>0</v>
      </c>
      <c r="AW120" s="32">
        <f t="shared" si="442"/>
        <v>0</v>
      </c>
      <c r="AX120" s="32">
        <f t="shared" si="442"/>
        <v>0</v>
      </c>
      <c r="AY120" s="32">
        <f t="shared" si="442"/>
        <v>0</v>
      </c>
      <c r="AZ120" s="32">
        <f t="shared" si="442"/>
        <v>0</v>
      </c>
      <c r="BA120" s="32">
        <f t="shared" si="442"/>
        <v>0</v>
      </c>
      <c r="BB120" s="32">
        <f t="shared" si="442"/>
        <v>0</v>
      </c>
      <c r="BC120" s="32">
        <f t="shared" si="442"/>
        <v>0</v>
      </c>
      <c r="BD120" s="32">
        <f t="shared" si="442"/>
        <v>0</v>
      </c>
      <c r="BE120" s="32">
        <f t="shared" si="442"/>
        <v>0</v>
      </c>
      <c r="BF120" s="32">
        <f t="shared" si="442"/>
        <v>0</v>
      </c>
      <c r="BG120" s="32">
        <f t="shared" si="442"/>
        <v>0</v>
      </c>
      <c r="BH120" s="32">
        <f t="shared" si="442"/>
        <v>0</v>
      </c>
      <c r="BI120" s="32">
        <f t="shared" si="442"/>
        <v>0</v>
      </c>
      <c r="BJ120" s="32">
        <f t="shared" si="442"/>
        <v>0</v>
      </c>
      <c r="BK120" s="32">
        <f>BK121</f>
        <v>0</v>
      </c>
      <c r="BL120" s="32">
        <f>BL121</f>
        <v>0</v>
      </c>
      <c r="BM120" s="32">
        <f>BM121</f>
        <v>0</v>
      </c>
      <c r="BN120" s="32">
        <f>BN121</f>
        <v>0</v>
      </c>
      <c r="BO120" s="32">
        <f t="shared" si="442"/>
        <v>1</v>
      </c>
      <c r="BP120" s="32">
        <f t="shared" si="442"/>
        <v>18900.671999999999</v>
      </c>
      <c r="BQ120" s="33">
        <f t="shared" si="442"/>
        <v>0</v>
      </c>
      <c r="BR120" s="32">
        <f t="shared" si="442"/>
        <v>0</v>
      </c>
      <c r="BS120" s="32">
        <f t="shared" si="442"/>
        <v>0</v>
      </c>
      <c r="BT120" s="32">
        <f t="shared" si="442"/>
        <v>0</v>
      </c>
      <c r="BU120" s="32">
        <f t="shared" si="442"/>
        <v>0</v>
      </c>
      <c r="BV120" s="32">
        <f t="shared" si="442"/>
        <v>0</v>
      </c>
      <c r="BW120" s="32">
        <f t="shared" si="442"/>
        <v>0</v>
      </c>
      <c r="BX120" s="32">
        <f t="shared" si="442"/>
        <v>0</v>
      </c>
      <c r="BY120" s="32">
        <f t="shared" si="442"/>
        <v>11</v>
      </c>
      <c r="BZ120" s="32">
        <f t="shared" si="442"/>
        <v>207907.39199999999</v>
      </c>
      <c r="CA120" s="32">
        <f t="shared" si="442"/>
        <v>0</v>
      </c>
      <c r="CB120" s="32">
        <f t="shared" si="442"/>
        <v>0</v>
      </c>
      <c r="CC120" s="32">
        <f t="shared" si="442"/>
        <v>0</v>
      </c>
      <c r="CD120" s="32">
        <f t="shared" si="442"/>
        <v>0</v>
      </c>
      <c r="CE120" s="32">
        <f t="shared" si="442"/>
        <v>0</v>
      </c>
      <c r="CF120" s="32">
        <f t="shared" si="442"/>
        <v>0</v>
      </c>
      <c r="CG120" s="32">
        <f t="shared" si="442"/>
        <v>0</v>
      </c>
      <c r="CH120" s="32">
        <f t="shared" si="442"/>
        <v>0</v>
      </c>
      <c r="CI120" s="33">
        <f t="shared" ref="CI120:CT120" si="443">CI121</f>
        <v>0</v>
      </c>
      <c r="CJ120" s="32">
        <f t="shared" si="443"/>
        <v>0</v>
      </c>
      <c r="CK120" s="32">
        <f t="shared" si="443"/>
        <v>0</v>
      </c>
      <c r="CL120" s="32">
        <f t="shared" si="443"/>
        <v>0</v>
      </c>
      <c r="CM120" s="33">
        <v>0</v>
      </c>
      <c r="CN120" s="32">
        <f t="shared" si="443"/>
        <v>0</v>
      </c>
      <c r="CO120" s="32">
        <f t="shared" si="443"/>
        <v>0</v>
      </c>
      <c r="CP120" s="32">
        <f t="shared" si="443"/>
        <v>0</v>
      </c>
      <c r="CQ120" s="32">
        <f t="shared" si="443"/>
        <v>0</v>
      </c>
      <c r="CR120" s="32">
        <f t="shared" si="443"/>
        <v>0</v>
      </c>
      <c r="CS120" s="32">
        <f t="shared" si="443"/>
        <v>24</v>
      </c>
      <c r="CT120" s="32">
        <f t="shared" si="443"/>
        <v>415814.78399999999</v>
      </c>
    </row>
    <row r="121" spans="1:98" ht="45" x14ac:dyDescent="0.25">
      <c r="A121" s="74"/>
      <c r="B121" s="75">
        <v>83</v>
      </c>
      <c r="C121" s="15" t="s">
        <v>223</v>
      </c>
      <c r="D121" s="16">
        <v>11480</v>
      </c>
      <c r="E121" s="17">
        <v>0.98</v>
      </c>
      <c r="F121" s="30">
        <v>1</v>
      </c>
      <c r="G121" s="16">
        <v>1.4</v>
      </c>
      <c r="H121" s="16">
        <v>1.68</v>
      </c>
      <c r="I121" s="16">
        <v>2.23</v>
      </c>
      <c r="J121" s="18">
        <v>2.57</v>
      </c>
      <c r="K121" s="19"/>
      <c r="L121" s="19">
        <f>SUM(K121*$D121*$E121*$F121*$G121*$L$10)</f>
        <v>0</v>
      </c>
      <c r="M121" s="19"/>
      <c r="N121" s="19">
        <f t="shared" si="326"/>
        <v>0</v>
      </c>
      <c r="O121" s="19"/>
      <c r="P121" s="19">
        <f>SUM(O121*$D121*$E121*$F121*$G121*$P$10)</f>
        <v>0</v>
      </c>
      <c r="Q121" s="83"/>
      <c r="R121" s="19">
        <f>SUM(Q121*$D121*$E121*$F121*$G121*$R$10)</f>
        <v>0</v>
      </c>
      <c r="S121" s="19"/>
      <c r="T121" s="19">
        <f>SUM(S121*$D121*$E121*$F121*$G121*$T$10)</f>
        <v>0</v>
      </c>
      <c r="U121" s="19"/>
      <c r="V121" s="19">
        <f>SUM(U121*$D121*$E121*$F121*$G121*$V$10)</f>
        <v>0</v>
      </c>
      <c r="W121" s="20"/>
      <c r="X121" s="19">
        <f t="shared" si="327"/>
        <v>0</v>
      </c>
      <c r="Y121" s="19"/>
      <c r="Z121" s="19">
        <f>SUM(Y121*$D121*$E121*$F121*$G121*$Z$10)</f>
        <v>0</v>
      </c>
      <c r="AA121" s="19">
        <v>12</v>
      </c>
      <c r="AB121" s="19">
        <f>SUM(AA121*$D121*$E121*$F121*$G121*$AB$10)</f>
        <v>189006.71999999997</v>
      </c>
      <c r="AC121" s="19"/>
      <c r="AD121" s="19">
        <f>SUM(AC121*$D121*$E121*$F121*$G121*$AD$10)</f>
        <v>0</v>
      </c>
      <c r="AE121" s="19"/>
      <c r="AF121" s="19">
        <f>AE121*$D121*$E121*$F121*$H121*$AF$10</f>
        <v>0</v>
      </c>
      <c r="AG121" s="19"/>
      <c r="AH121" s="19">
        <f>AG121*$D121*$E121*$F121*$H121*$AH$10</f>
        <v>0</v>
      </c>
      <c r="AI121" s="20"/>
      <c r="AJ121" s="19">
        <f>SUM(AI121*$D121*$E121*$F121*$G121*$AJ$10)</f>
        <v>0</v>
      </c>
      <c r="AK121" s="19"/>
      <c r="AL121" s="19">
        <f>SUM(AK121*$D121*$E121*$F121*$G121*$AL$10)</f>
        <v>0</v>
      </c>
      <c r="AM121" s="19"/>
      <c r="AN121" s="19">
        <f>SUM(AM121*$D121*$E121*$F121*$G121*$AN$10)</f>
        <v>0</v>
      </c>
      <c r="AO121" s="19"/>
      <c r="AP121" s="19">
        <f>SUM(AO121*$D121*$E121*$F121*$G121*$AP$10)</f>
        <v>0</v>
      </c>
      <c r="AQ121" s="19"/>
      <c r="AR121" s="19">
        <f>SUM(AQ121*$D121*$E121*$F121*$G121*$AR$10)</f>
        <v>0</v>
      </c>
      <c r="AS121" s="19"/>
      <c r="AT121" s="19">
        <f>SUM(AS121*$D121*$E121*$F121*$G121*$AT$10)</f>
        <v>0</v>
      </c>
      <c r="AU121" s="19"/>
      <c r="AV121" s="19">
        <f>SUM(AU121*$D121*$E121*$F121*$G121*$AV$10)</f>
        <v>0</v>
      </c>
      <c r="AW121" s="19"/>
      <c r="AX121" s="19">
        <f>SUM(AW121*$D121*$E121*$F121*$G121*$AX$10)</f>
        <v>0</v>
      </c>
      <c r="AY121" s="19"/>
      <c r="AZ121" s="19">
        <f>SUM(AY121*$D121*$E121*$F121*$G121*$AZ$10)</f>
        <v>0</v>
      </c>
      <c r="BA121" s="19"/>
      <c r="BB121" s="19">
        <f>SUM(BA121*$D121*$E121*$F121*$G121*$BB$10)</f>
        <v>0</v>
      </c>
      <c r="BC121" s="19"/>
      <c r="BD121" s="19">
        <f>SUM(BC121*$D121*$E121*$F121*$G121*$BD$10)</f>
        <v>0</v>
      </c>
      <c r="BE121" s="19"/>
      <c r="BF121" s="19">
        <f>SUM(BE121*$D121*$E121*$F121*$G121*$BF$10)</f>
        <v>0</v>
      </c>
      <c r="BG121" s="19"/>
      <c r="BH121" s="19">
        <f>SUM(BG121*$D121*$E121*$F121*$G121*$BH$10)</f>
        <v>0</v>
      </c>
      <c r="BI121" s="19"/>
      <c r="BJ121" s="19">
        <f>BI121*$D121*$E121*$F121*$H121*$BJ$10</f>
        <v>0</v>
      </c>
      <c r="BK121" s="19"/>
      <c r="BL121" s="19">
        <f>BK121*$D121*$E121*$F121*$H121*$BL$10</f>
        <v>0</v>
      </c>
      <c r="BM121" s="90"/>
      <c r="BN121" s="19">
        <f>BM121*$D121*$E121*$F121*$H121*$BN$10</f>
        <v>0</v>
      </c>
      <c r="BO121" s="84">
        <v>1</v>
      </c>
      <c r="BP121" s="19">
        <f>BO121*$D121*$E121*$F121*$H121*$BP$10</f>
        <v>18900.671999999999</v>
      </c>
      <c r="BQ121" s="83"/>
      <c r="BR121" s="19">
        <f>BQ121*$D121*$E121*$F121*$H121*$BR$10</f>
        <v>0</v>
      </c>
      <c r="BS121" s="19"/>
      <c r="BT121" s="19">
        <f>BS121*$D121*$E121*$F121*$H121*$BT$10</f>
        <v>0</v>
      </c>
      <c r="BU121" s="19"/>
      <c r="BV121" s="19">
        <f>BU121*$D121*$E121*$F121*$H121*$BV$10</f>
        <v>0</v>
      </c>
      <c r="BW121" s="19"/>
      <c r="BX121" s="19">
        <f>BW121*$D121*$E121*$F121*$H121*$BX$10</f>
        <v>0</v>
      </c>
      <c r="BY121" s="84">
        <v>11</v>
      </c>
      <c r="BZ121" s="19">
        <f>BY121*$D121*$E121*$F121*$H121*$BZ$10</f>
        <v>207907.39199999999</v>
      </c>
      <c r="CA121" s="19"/>
      <c r="CB121" s="19">
        <f>CA121*$D121*$E121*$F121*$H121*$CB$10</f>
        <v>0</v>
      </c>
      <c r="CC121" s="19"/>
      <c r="CD121" s="19">
        <f>CC121*$D121*$E121*$F121*$H121*$CD$10</f>
        <v>0</v>
      </c>
      <c r="CE121" s="19"/>
      <c r="CF121" s="19">
        <f>CE121*$D121*$E121*$F121*$H121*$CF$10</f>
        <v>0</v>
      </c>
      <c r="CG121" s="19"/>
      <c r="CH121" s="19">
        <f>CG121*$D121*$E121*$F121*$H121*$CH$10</f>
        <v>0</v>
      </c>
      <c r="CI121" s="83"/>
      <c r="CJ121" s="19">
        <f>CI121*$D121*$E121*$F121*$H121*$CJ$10</f>
        <v>0</v>
      </c>
      <c r="CK121" s="19"/>
      <c r="CL121" s="19">
        <f>CK121*$D121*$E121*$F121*$H121*$CL$10</f>
        <v>0</v>
      </c>
      <c r="CM121" s="83"/>
      <c r="CN121" s="19">
        <f>CM121*$D121*$E121*$F121*$I121*$CN$10</f>
        <v>0</v>
      </c>
      <c r="CO121" s="19"/>
      <c r="CP121" s="19">
        <f>CO121*$D121*$E121*$F121*$J121*$CP$10</f>
        <v>0</v>
      </c>
      <c r="CQ121" s="19"/>
      <c r="CR121" s="19">
        <f>CQ121*D121*E121*F121</f>
        <v>0</v>
      </c>
      <c r="CS121" s="76">
        <f>SUM(M121+K121+W121+O121+Q121+Y121+U121+S121+AA121+AE121+AC121+AG121+AI121+AM121+BI121+BO121+AK121+AW121+AY121+CA121+CC121+BY121+CE121+CG121+BS121+BU121+AO121+AQ121+AS121+AU121+BK121+BM121+BQ121+BA121+BC121+BE121+BG121+BW121+CI121+CK121+CM121+CO121+CQ121)</f>
        <v>24</v>
      </c>
      <c r="CT121" s="76">
        <f>SUM(N121+L121+X121+P121+R121+Z121+V121+T121+AB121+AF121+AD121+AH121+AJ121+AN121+BJ121+BP121+AL121+AX121+AZ121+CB121+CD121+BZ121+CF121+CH121+BT121+BV121+AP121+AR121+AT121+AV121+BL121+BN121+BR121+BB121+BD121+BF121+BH121+BX121+CJ121+CL121+CN121+CP121+CR121)</f>
        <v>415814.78399999999</v>
      </c>
    </row>
    <row r="122" spans="1:98" x14ac:dyDescent="0.25">
      <c r="A122" s="74">
        <v>27</v>
      </c>
      <c r="B122" s="75"/>
      <c r="C122" s="12" t="s">
        <v>224</v>
      </c>
      <c r="D122" s="16">
        <v>11480</v>
      </c>
      <c r="E122" s="31">
        <v>0.74</v>
      </c>
      <c r="F122" s="14">
        <v>1</v>
      </c>
      <c r="G122" s="16">
        <v>1.4</v>
      </c>
      <c r="H122" s="16">
        <v>1.68</v>
      </c>
      <c r="I122" s="16">
        <v>2.23</v>
      </c>
      <c r="J122" s="18">
        <v>2.57</v>
      </c>
      <c r="K122" s="32">
        <f>K123</f>
        <v>0</v>
      </c>
      <c r="L122" s="32">
        <f>L123</f>
        <v>0</v>
      </c>
      <c r="M122" s="32">
        <f>M123</f>
        <v>0</v>
      </c>
      <c r="N122" s="32">
        <f t="shared" ref="N122:CH122" si="444">N123</f>
        <v>0</v>
      </c>
      <c r="O122" s="32">
        <f t="shared" si="444"/>
        <v>0</v>
      </c>
      <c r="P122" s="32">
        <f t="shared" si="444"/>
        <v>0</v>
      </c>
      <c r="Q122" s="33">
        <f t="shared" si="444"/>
        <v>0</v>
      </c>
      <c r="R122" s="32">
        <f t="shared" si="444"/>
        <v>0</v>
      </c>
      <c r="S122" s="32">
        <f t="shared" si="444"/>
        <v>0</v>
      </c>
      <c r="T122" s="32">
        <f t="shared" si="444"/>
        <v>0</v>
      </c>
      <c r="U122" s="32">
        <f t="shared" si="444"/>
        <v>0</v>
      </c>
      <c r="V122" s="32">
        <f t="shared" si="444"/>
        <v>0</v>
      </c>
      <c r="W122" s="32">
        <f t="shared" si="444"/>
        <v>0</v>
      </c>
      <c r="X122" s="32">
        <f t="shared" si="444"/>
        <v>0</v>
      </c>
      <c r="Y122" s="32">
        <f t="shared" si="444"/>
        <v>0</v>
      </c>
      <c r="Z122" s="32">
        <f t="shared" si="444"/>
        <v>0</v>
      </c>
      <c r="AA122" s="32">
        <f t="shared" si="444"/>
        <v>0</v>
      </c>
      <c r="AB122" s="32">
        <f t="shared" si="444"/>
        <v>0</v>
      </c>
      <c r="AC122" s="32">
        <f>AC123</f>
        <v>3</v>
      </c>
      <c r="AD122" s="32">
        <f>AD123</f>
        <v>35679.839999999997</v>
      </c>
      <c r="AE122" s="32">
        <f t="shared" si="444"/>
        <v>0</v>
      </c>
      <c r="AF122" s="32">
        <f t="shared" si="444"/>
        <v>0</v>
      </c>
      <c r="AG122" s="32">
        <f t="shared" si="444"/>
        <v>0</v>
      </c>
      <c r="AH122" s="32">
        <f t="shared" si="444"/>
        <v>0</v>
      </c>
      <c r="AI122" s="32">
        <f t="shared" si="444"/>
        <v>0</v>
      </c>
      <c r="AJ122" s="32">
        <f t="shared" si="444"/>
        <v>0</v>
      </c>
      <c r="AK122" s="32">
        <f>AK123</f>
        <v>0</v>
      </c>
      <c r="AL122" s="32">
        <f>AL123</f>
        <v>0</v>
      </c>
      <c r="AM122" s="32">
        <f t="shared" si="444"/>
        <v>0</v>
      </c>
      <c r="AN122" s="32">
        <f t="shared" si="444"/>
        <v>0</v>
      </c>
      <c r="AO122" s="32">
        <f t="shared" si="444"/>
        <v>0</v>
      </c>
      <c r="AP122" s="32">
        <f t="shared" si="444"/>
        <v>0</v>
      </c>
      <c r="AQ122" s="32">
        <f t="shared" si="444"/>
        <v>0</v>
      </c>
      <c r="AR122" s="32">
        <f t="shared" si="444"/>
        <v>0</v>
      </c>
      <c r="AS122" s="32">
        <f t="shared" si="444"/>
        <v>0</v>
      </c>
      <c r="AT122" s="32">
        <f t="shared" si="444"/>
        <v>0</v>
      </c>
      <c r="AU122" s="32">
        <f t="shared" si="444"/>
        <v>0</v>
      </c>
      <c r="AV122" s="32">
        <f t="shared" si="444"/>
        <v>0</v>
      </c>
      <c r="AW122" s="32">
        <f t="shared" si="444"/>
        <v>0</v>
      </c>
      <c r="AX122" s="32">
        <f t="shared" si="444"/>
        <v>0</v>
      </c>
      <c r="AY122" s="32">
        <f t="shared" si="444"/>
        <v>0</v>
      </c>
      <c r="AZ122" s="32">
        <f t="shared" si="444"/>
        <v>0</v>
      </c>
      <c r="BA122" s="32">
        <f t="shared" si="444"/>
        <v>0</v>
      </c>
      <c r="BB122" s="32">
        <f t="shared" si="444"/>
        <v>0</v>
      </c>
      <c r="BC122" s="32">
        <f t="shared" si="444"/>
        <v>0</v>
      </c>
      <c r="BD122" s="32">
        <f t="shared" si="444"/>
        <v>0</v>
      </c>
      <c r="BE122" s="32">
        <f t="shared" si="444"/>
        <v>0</v>
      </c>
      <c r="BF122" s="32">
        <f t="shared" si="444"/>
        <v>0</v>
      </c>
      <c r="BG122" s="32">
        <f t="shared" si="444"/>
        <v>0</v>
      </c>
      <c r="BH122" s="32">
        <f t="shared" si="444"/>
        <v>0</v>
      </c>
      <c r="BI122" s="32">
        <f t="shared" si="444"/>
        <v>0</v>
      </c>
      <c r="BJ122" s="32">
        <f t="shared" si="444"/>
        <v>0</v>
      </c>
      <c r="BK122" s="32">
        <f>BK123</f>
        <v>0</v>
      </c>
      <c r="BL122" s="32">
        <f>BL123</f>
        <v>0</v>
      </c>
      <c r="BM122" s="32">
        <f>BM123</f>
        <v>0</v>
      </c>
      <c r="BN122" s="32">
        <f>BN123</f>
        <v>0</v>
      </c>
      <c r="BO122" s="32">
        <f t="shared" si="444"/>
        <v>0</v>
      </c>
      <c r="BP122" s="32">
        <f t="shared" si="444"/>
        <v>0</v>
      </c>
      <c r="BQ122" s="33">
        <f t="shared" si="444"/>
        <v>0</v>
      </c>
      <c r="BR122" s="32">
        <f t="shared" si="444"/>
        <v>0</v>
      </c>
      <c r="BS122" s="32">
        <f t="shared" si="444"/>
        <v>0</v>
      </c>
      <c r="BT122" s="32">
        <f t="shared" si="444"/>
        <v>0</v>
      </c>
      <c r="BU122" s="32">
        <f t="shared" si="444"/>
        <v>0</v>
      </c>
      <c r="BV122" s="32">
        <f t="shared" si="444"/>
        <v>0</v>
      </c>
      <c r="BW122" s="32">
        <f t="shared" si="444"/>
        <v>0</v>
      </c>
      <c r="BX122" s="32">
        <f t="shared" si="444"/>
        <v>0</v>
      </c>
      <c r="BY122" s="32">
        <f t="shared" si="444"/>
        <v>0</v>
      </c>
      <c r="BZ122" s="32">
        <f t="shared" si="444"/>
        <v>0</v>
      </c>
      <c r="CA122" s="32">
        <f t="shared" si="444"/>
        <v>0</v>
      </c>
      <c r="CB122" s="32">
        <f t="shared" si="444"/>
        <v>0</v>
      </c>
      <c r="CC122" s="32">
        <f t="shared" si="444"/>
        <v>0</v>
      </c>
      <c r="CD122" s="32">
        <f t="shared" si="444"/>
        <v>0</v>
      </c>
      <c r="CE122" s="32">
        <f t="shared" si="444"/>
        <v>0</v>
      </c>
      <c r="CF122" s="32">
        <f t="shared" si="444"/>
        <v>0</v>
      </c>
      <c r="CG122" s="32">
        <f t="shared" si="444"/>
        <v>0</v>
      </c>
      <c r="CH122" s="32">
        <f t="shared" si="444"/>
        <v>0</v>
      </c>
      <c r="CI122" s="33">
        <f t="shared" ref="CI122:CT122" si="445">CI123</f>
        <v>2</v>
      </c>
      <c r="CJ122" s="32">
        <f t="shared" si="445"/>
        <v>28543.872000000003</v>
      </c>
      <c r="CK122" s="32">
        <f t="shared" si="445"/>
        <v>0</v>
      </c>
      <c r="CL122" s="32">
        <f t="shared" si="445"/>
        <v>0</v>
      </c>
      <c r="CM122" s="33">
        <v>0</v>
      </c>
      <c r="CN122" s="32">
        <f t="shared" si="445"/>
        <v>0</v>
      </c>
      <c r="CO122" s="32">
        <f t="shared" si="445"/>
        <v>0</v>
      </c>
      <c r="CP122" s="32">
        <f t="shared" si="445"/>
        <v>0</v>
      </c>
      <c r="CQ122" s="32">
        <f t="shared" si="445"/>
        <v>0</v>
      </c>
      <c r="CR122" s="32">
        <f t="shared" si="445"/>
        <v>0</v>
      </c>
      <c r="CS122" s="32">
        <f t="shared" si="445"/>
        <v>5</v>
      </c>
      <c r="CT122" s="32">
        <f t="shared" si="445"/>
        <v>64223.712</v>
      </c>
    </row>
    <row r="123" spans="1:98" ht="30" x14ac:dyDescent="0.25">
      <c r="A123" s="74"/>
      <c r="B123" s="75">
        <v>84</v>
      </c>
      <c r="C123" s="22" t="s">
        <v>225</v>
      </c>
      <c r="D123" s="16">
        <v>11480</v>
      </c>
      <c r="E123" s="29">
        <v>0.74</v>
      </c>
      <c r="F123" s="30">
        <v>1</v>
      </c>
      <c r="G123" s="16">
        <v>1.4</v>
      </c>
      <c r="H123" s="16">
        <v>1.68</v>
      </c>
      <c r="I123" s="16">
        <v>2.23</v>
      </c>
      <c r="J123" s="18">
        <v>2.57</v>
      </c>
      <c r="K123" s="19"/>
      <c r="L123" s="19">
        <f>SUM(K123*$D123*$E123*$F123*$G123*$L$10)</f>
        <v>0</v>
      </c>
      <c r="M123" s="19"/>
      <c r="N123" s="19">
        <f t="shared" si="326"/>
        <v>0</v>
      </c>
      <c r="O123" s="19"/>
      <c r="P123" s="19">
        <f>SUM(O123*$D123*$E123*$F123*$G123*$P$10)</f>
        <v>0</v>
      </c>
      <c r="Q123" s="83"/>
      <c r="R123" s="19">
        <f>SUM(Q123*$D123*$E123*$F123*$G123*$R$10)</f>
        <v>0</v>
      </c>
      <c r="S123" s="19"/>
      <c r="T123" s="19">
        <f>SUM(S123*$D123*$E123*$F123*$G123*$T$10)</f>
        <v>0</v>
      </c>
      <c r="U123" s="19"/>
      <c r="V123" s="19">
        <f>SUM(U123*$D123*$E123*$F123*$G123*$V$10)</f>
        <v>0</v>
      </c>
      <c r="W123" s="20"/>
      <c r="X123" s="19">
        <f t="shared" si="327"/>
        <v>0</v>
      </c>
      <c r="Y123" s="19"/>
      <c r="Z123" s="19">
        <f>SUM(Y123*$D123*$E123*$F123*$G123*$Z$10)</f>
        <v>0</v>
      </c>
      <c r="AA123" s="19"/>
      <c r="AB123" s="19">
        <f>SUM(AA123*$D123*$E123*$F123*$G123*$AB$10)</f>
        <v>0</v>
      </c>
      <c r="AC123" s="19">
        <v>3</v>
      </c>
      <c r="AD123" s="19">
        <f>SUM(AC123*$D123*$E123*$F123*$G123*$AD$10)</f>
        <v>35679.839999999997</v>
      </c>
      <c r="AE123" s="19"/>
      <c r="AF123" s="19">
        <f>AE123*$D123*$E123*$F123*$H123*$AF$10</f>
        <v>0</v>
      </c>
      <c r="AG123" s="19"/>
      <c r="AH123" s="19">
        <f>AG123*$D123*$E123*$F123*$H123*$AH$10</f>
        <v>0</v>
      </c>
      <c r="AI123" s="20"/>
      <c r="AJ123" s="19">
        <f>SUM(AI123*$D123*$E123*$F123*$G123*$AJ$10)</f>
        <v>0</v>
      </c>
      <c r="AK123" s="19"/>
      <c r="AL123" s="19">
        <f>SUM(AK123*$D123*$E123*$F123*$G123*$AL$10)</f>
        <v>0</v>
      </c>
      <c r="AM123" s="19"/>
      <c r="AN123" s="19">
        <f>SUM(AM123*$D123*$E123*$F123*$G123*$AN$10)</f>
        <v>0</v>
      </c>
      <c r="AO123" s="19"/>
      <c r="AP123" s="19">
        <f>SUM(AO123*$D123*$E123*$F123*$G123*$AP$10)</f>
        <v>0</v>
      </c>
      <c r="AQ123" s="19"/>
      <c r="AR123" s="19">
        <f>SUM(AQ123*$D123*$E123*$F123*$G123*$AR$10)</f>
        <v>0</v>
      </c>
      <c r="AS123" s="19"/>
      <c r="AT123" s="19">
        <f>SUM(AS123*$D123*$E123*$F123*$G123*$AT$10)</f>
        <v>0</v>
      </c>
      <c r="AU123" s="19"/>
      <c r="AV123" s="19">
        <f>SUM(AU123*$D123*$E123*$F123*$G123*$AV$10)</f>
        <v>0</v>
      </c>
      <c r="AW123" s="19"/>
      <c r="AX123" s="19">
        <f>SUM(AW123*$D123*$E123*$F123*$G123*$AX$10)</f>
        <v>0</v>
      </c>
      <c r="AY123" s="19"/>
      <c r="AZ123" s="19">
        <f>SUM(AY123*$D123*$E123*$F123*$G123*$AZ$10)</f>
        <v>0</v>
      </c>
      <c r="BA123" s="19"/>
      <c r="BB123" s="19">
        <f>SUM(BA123*$D123*$E123*$F123*$G123*$BB$10)</f>
        <v>0</v>
      </c>
      <c r="BC123" s="19"/>
      <c r="BD123" s="19">
        <f>SUM(BC123*$D123*$E123*$F123*$G123*$BD$10)</f>
        <v>0</v>
      </c>
      <c r="BE123" s="19"/>
      <c r="BF123" s="19">
        <f>SUM(BE123*$D123*$E123*$F123*$G123*$BF$10)</f>
        <v>0</v>
      </c>
      <c r="BG123" s="19"/>
      <c r="BH123" s="19">
        <f>SUM(BG123*$D123*$E123*$F123*$G123*$BH$10)</f>
        <v>0</v>
      </c>
      <c r="BI123" s="19"/>
      <c r="BJ123" s="19">
        <f>BI123*$D123*$E123*$F123*$H123*$BJ$10</f>
        <v>0</v>
      </c>
      <c r="BK123" s="19"/>
      <c r="BL123" s="19">
        <f>BK123*$D123*$E123*$F123*$H123*$BL$10</f>
        <v>0</v>
      </c>
      <c r="BM123" s="90"/>
      <c r="BN123" s="19">
        <f>BM123*$D123*$E123*$F123*$H123*$BN$10</f>
        <v>0</v>
      </c>
      <c r="BO123" s="19"/>
      <c r="BP123" s="19">
        <f>BO123*$D123*$E123*$F123*$H123*$BP$10</f>
        <v>0</v>
      </c>
      <c r="BQ123" s="83"/>
      <c r="BR123" s="19">
        <f>BQ123*$D123*$E123*$F123*$H123*$BR$10</f>
        <v>0</v>
      </c>
      <c r="BS123" s="19"/>
      <c r="BT123" s="19">
        <f>BS123*$D123*$E123*$F123*$H123*$BT$10</f>
        <v>0</v>
      </c>
      <c r="BU123" s="19"/>
      <c r="BV123" s="19">
        <f>BU123*$D123*$E123*$F123*$H123*$BV$10</f>
        <v>0</v>
      </c>
      <c r="BW123" s="19"/>
      <c r="BX123" s="19">
        <f>BW123*$D123*$E123*$F123*$H123*$BX$10</f>
        <v>0</v>
      </c>
      <c r="BY123" s="84"/>
      <c r="BZ123" s="19">
        <f>BY123*$D123*$E123*$F123*$H123*$BZ$10</f>
        <v>0</v>
      </c>
      <c r="CA123" s="19"/>
      <c r="CB123" s="19">
        <f>CA123*$D123*$E123*$F123*$H123*$CB$10</f>
        <v>0</v>
      </c>
      <c r="CC123" s="19"/>
      <c r="CD123" s="19">
        <f>CC123*$D123*$E123*$F123*$H123*$CD$10</f>
        <v>0</v>
      </c>
      <c r="CE123" s="19"/>
      <c r="CF123" s="19">
        <f>CE123*$D123*$E123*$F123*$H123*$CF$10</f>
        <v>0</v>
      </c>
      <c r="CG123" s="19"/>
      <c r="CH123" s="19">
        <f>CG123*$D123*$E123*$F123*$H123*$CH$10</f>
        <v>0</v>
      </c>
      <c r="CI123" s="83">
        <v>2</v>
      </c>
      <c r="CJ123" s="19">
        <f>CI123*$D123*$E123*$F123*$H123*$CJ$10</f>
        <v>28543.872000000003</v>
      </c>
      <c r="CK123" s="19"/>
      <c r="CL123" s="19">
        <f>CK123*$D123*$E123*$F123*$H123*$CL$10</f>
        <v>0</v>
      </c>
      <c r="CM123" s="83"/>
      <c r="CN123" s="19">
        <f>CM123*$D123*$E123*$F123*$I123*$CN$10</f>
        <v>0</v>
      </c>
      <c r="CO123" s="19"/>
      <c r="CP123" s="19">
        <f>CO123*$D123*$E123*$F123*$J123*$CP$10</f>
        <v>0</v>
      </c>
      <c r="CQ123" s="19"/>
      <c r="CR123" s="19">
        <f>CQ123*D123*E123*F123</f>
        <v>0</v>
      </c>
      <c r="CS123" s="76">
        <f>SUM(M123+K123+W123+O123+Q123+Y123+U123+S123+AA123+AE123+AC123+AG123+AI123+AM123+BI123+BO123+AK123+AW123+AY123+CA123+CC123+BY123+CE123+CG123+BS123+BU123+AO123+AQ123+AS123+AU123+BK123+BM123+BQ123+BA123+BC123+BE123+BG123+BW123+CI123+CK123+CM123+CO123+CQ123)</f>
        <v>5</v>
      </c>
      <c r="CT123" s="76">
        <f>SUM(N123+L123+X123+P123+R123+Z123+V123+T123+AB123+AF123+AD123+AH123+AJ123+AN123+BJ123+BP123+AL123+AX123+AZ123+CB123+CD123+BZ123+CF123+CH123+BT123+BV123+AP123+AR123+AT123+AV123+BL123+BN123+BR123+BB123+BD123+BF123+BH123+BX123+CJ123+CL123+CN123+CP123+CR123)</f>
        <v>64223.712</v>
      </c>
    </row>
    <row r="124" spans="1:98" s="46" customFormat="1" x14ac:dyDescent="0.25">
      <c r="A124" s="74">
        <v>28</v>
      </c>
      <c r="B124" s="74"/>
      <c r="C124" s="12" t="s">
        <v>226</v>
      </c>
      <c r="D124" s="16">
        <v>11480</v>
      </c>
      <c r="E124" s="31">
        <v>1.32</v>
      </c>
      <c r="F124" s="14">
        <v>1</v>
      </c>
      <c r="G124" s="16">
        <v>1.4</v>
      </c>
      <c r="H124" s="16">
        <v>1.68</v>
      </c>
      <c r="I124" s="16">
        <v>2.23</v>
      </c>
      <c r="J124" s="18">
        <v>2.57</v>
      </c>
      <c r="K124" s="32">
        <f>K125</f>
        <v>0</v>
      </c>
      <c r="L124" s="32">
        <f>L125</f>
        <v>0</v>
      </c>
      <c r="M124" s="32">
        <f>M125</f>
        <v>0</v>
      </c>
      <c r="N124" s="32">
        <f t="shared" ref="N124:CH124" si="446">N125</f>
        <v>0</v>
      </c>
      <c r="O124" s="32">
        <f t="shared" si="446"/>
        <v>0</v>
      </c>
      <c r="P124" s="32">
        <f t="shared" si="446"/>
        <v>0</v>
      </c>
      <c r="Q124" s="33">
        <f t="shared" si="446"/>
        <v>0</v>
      </c>
      <c r="R124" s="32">
        <f t="shared" si="446"/>
        <v>0</v>
      </c>
      <c r="S124" s="32">
        <f t="shared" si="446"/>
        <v>0</v>
      </c>
      <c r="T124" s="32">
        <f t="shared" si="446"/>
        <v>0</v>
      </c>
      <c r="U124" s="32">
        <f t="shared" si="446"/>
        <v>0</v>
      </c>
      <c r="V124" s="32">
        <f t="shared" si="446"/>
        <v>0</v>
      </c>
      <c r="W124" s="32">
        <f t="shared" si="446"/>
        <v>0</v>
      </c>
      <c r="X124" s="32">
        <f t="shared" si="446"/>
        <v>0</v>
      </c>
      <c r="Y124" s="32">
        <f t="shared" si="446"/>
        <v>0</v>
      </c>
      <c r="Z124" s="32">
        <f t="shared" si="446"/>
        <v>0</v>
      </c>
      <c r="AA124" s="32">
        <f t="shared" si="446"/>
        <v>0</v>
      </c>
      <c r="AB124" s="32">
        <f t="shared" si="446"/>
        <v>0</v>
      </c>
      <c r="AC124" s="32">
        <f>AC125</f>
        <v>0</v>
      </c>
      <c r="AD124" s="32">
        <f>AD125</f>
        <v>0</v>
      </c>
      <c r="AE124" s="32">
        <f t="shared" si="446"/>
        <v>0</v>
      </c>
      <c r="AF124" s="32">
        <f t="shared" si="446"/>
        <v>0</v>
      </c>
      <c r="AG124" s="32">
        <f t="shared" si="446"/>
        <v>0</v>
      </c>
      <c r="AH124" s="32">
        <f t="shared" si="446"/>
        <v>0</v>
      </c>
      <c r="AI124" s="32">
        <f t="shared" si="446"/>
        <v>0</v>
      </c>
      <c r="AJ124" s="32">
        <f t="shared" si="446"/>
        <v>0</v>
      </c>
      <c r="AK124" s="32">
        <f>AK125</f>
        <v>0</v>
      </c>
      <c r="AL124" s="32">
        <f>AL125</f>
        <v>0</v>
      </c>
      <c r="AM124" s="32">
        <f t="shared" si="446"/>
        <v>0</v>
      </c>
      <c r="AN124" s="32">
        <f t="shared" si="446"/>
        <v>0</v>
      </c>
      <c r="AO124" s="32">
        <f t="shared" si="446"/>
        <v>0</v>
      </c>
      <c r="AP124" s="32">
        <f t="shared" si="446"/>
        <v>0</v>
      </c>
      <c r="AQ124" s="32">
        <f t="shared" si="446"/>
        <v>0</v>
      </c>
      <c r="AR124" s="32">
        <f t="shared" si="446"/>
        <v>0</v>
      </c>
      <c r="AS124" s="32">
        <f t="shared" si="446"/>
        <v>0</v>
      </c>
      <c r="AT124" s="32">
        <f t="shared" si="446"/>
        <v>0</v>
      </c>
      <c r="AU124" s="32">
        <f t="shared" si="446"/>
        <v>0</v>
      </c>
      <c r="AV124" s="32">
        <f t="shared" si="446"/>
        <v>0</v>
      </c>
      <c r="AW124" s="32">
        <f t="shared" si="446"/>
        <v>0</v>
      </c>
      <c r="AX124" s="32">
        <f t="shared" si="446"/>
        <v>0</v>
      </c>
      <c r="AY124" s="32">
        <f t="shared" si="446"/>
        <v>0</v>
      </c>
      <c r="AZ124" s="32">
        <f t="shared" si="446"/>
        <v>0</v>
      </c>
      <c r="BA124" s="32">
        <f t="shared" si="446"/>
        <v>0</v>
      </c>
      <c r="BB124" s="32">
        <f t="shared" si="446"/>
        <v>0</v>
      </c>
      <c r="BC124" s="32">
        <f t="shared" si="446"/>
        <v>0</v>
      </c>
      <c r="BD124" s="32">
        <f t="shared" si="446"/>
        <v>0</v>
      </c>
      <c r="BE124" s="32">
        <f t="shared" si="446"/>
        <v>0</v>
      </c>
      <c r="BF124" s="32">
        <f t="shared" si="446"/>
        <v>0</v>
      </c>
      <c r="BG124" s="32">
        <f t="shared" si="446"/>
        <v>0</v>
      </c>
      <c r="BH124" s="32">
        <f t="shared" si="446"/>
        <v>0</v>
      </c>
      <c r="BI124" s="32">
        <f t="shared" si="446"/>
        <v>0</v>
      </c>
      <c r="BJ124" s="32">
        <f t="shared" si="446"/>
        <v>0</v>
      </c>
      <c r="BK124" s="32">
        <f>BK125</f>
        <v>0</v>
      </c>
      <c r="BL124" s="32">
        <f>BL125</f>
        <v>0</v>
      </c>
      <c r="BM124" s="32">
        <f>BM125</f>
        <v>0</v>
      </c>
      <c r="BN124" s="32">
        <f>BN125</f>
        <v>0</v>
      </c>
      <c r="BO124" s="32">
        <f t="shared" si="446"/>
        <v>0</v>
      </c>
      <c r="BP124" s="32">
        <f t="shared" si="446"/>
        <v>0</v>
      </c>
      <c r="BQ124" s="33">
        <f t="shared" si="446"/>
        <v>0</v>
      </c>
      <c r="BR124" s="32">
        <f t="shared" si="446"/>
        <v>0</v>
      </c>
      <c r="BS124" s="32">
        <f t="shared" si="446"/>
        <v>0</v>
      </c>
      <c r="BT124" s="32">
        <f t="shared" si="446"/>
        <v>0</v>
      </c>
      <c r="BU124" s="32">
        <f t="shared" si="446"/>
        <v>0</v>
      </c>
      <c r="BV124" s="32">
        <f t="shared" si="446"/>
        <v>0</v>
      </c>
      <c r="BW124" s="32">
        <f t="shared" si="446"/>
        <v>0</v>
      </c>
      <c r="BX124" s="32">
        <f t="shared" si="446"/>
        <v>0</v>
      </c>
      <c r="BY124" s="32">
        <f t="shared" si="446"/>
        <v>0</v>
      </c>
      <c r="BZ124" s="32">
        <f t="shared" si="446"/>
        <v>0</v>
      </c>
      <c r="CA124" s="32">
        <f t="shared" si="446"/>
        <v>0</v>
      </c>
      <c r="CB124" s="32">
        <f t="shared" si="446"/>
        <v>0</v>
      </c>
      <c r="CC124" s="32">
        <f t="shared" si="446"/>
        <v>0</v>
      </c>
      <c r="CD124" s="32">
        <f t="shared" si="446"/>
        <v>0</v>
      </c>
      <c r="CE124" s="32">
        <f t="shared" si="446"/>
        <v>0</v>
      </c>
      <c r="CF124" s="32">
        <f t="shared" si="446"/>
        <v>0</v>
      </c>
      <c r="CG124" s="32">
        <f t="shared" si="446"/>
        <v>0</v>
      </c>
      <c r="CH124" s="32">
        <f t="shared" si="446"/>
        <v>0</v>
      </c>
      <c r="CI124" s="33">
        <f t="shared" ref="CI124:CT124" si="447">CI125</f>
        <v>0</v>
      </c>
      <c r="CJ124" s="32">
        <f t="shared" si="447"/>
        <v>0</v>
      </c>
      <c r="CK124" s="32">
        <f t="shared" si="447"/>
        <v>0</v>
      </c>
      <c r="CL124" s="32">
        <f t="shared" si="447"/>
        <v>0</v>
      </c>
      <c r="CM124" s="33">
        <v>0</v>
      </c>
      <c r="CN124" s="32">
        <f t="shared" si="447"/>
        <v>0</v>
      </c>
      <c r="CO124" s="32">
        <f t="shared" si="447"/>
        <v>0</v>
      </c>
      <c r="CP124" s="32">
        <f t="shared" si="447"/>
        <v>0</v>
      </c>
      <c r="CQ124" s="32">
        <f t="shared" si="447"/>
        <v>0</v>
      </c>
      <c r="CR124" s="32">
        <f t="shared" si="447"/>
        <v>0</v>
      </c>
      <c r="CS124" s="32">
        <f t="shared" si="447"/>
        <v>0</v>
      </c>
      <c r="CT124" s="32">
        <f t="shared" si="447"/>
        <v>0</v>
      </c>
    </row>
    <row r="125" spans="1:98" ht="45" x14ac:dyDescent="0.25">
      <c r="A125" s="74"/>
      <c r="B125" s="75">
        <v>85</v>
      </c>
      <c r="C125" s="15" t="s">
        <v>227</v>
      </c>
      <c r="D125" s="16">
        <v>11480</v>
      </c>
      <c r="E125" s="17">
        <v>1.32</v>
      </c>
      <c r="F125" s="30">
        <v>1</v>
      </c>
      <c r="G125" s="16">
        <v>1.4</v>
      </c>
      <c r="H125" s="16">
        <v>1.68</v>
      </c>
      <c r="I125" s="16">
        <v>2.23</v>
      </c>
      <c r="J125" s="18">
        <v>2.57</v>
      </c>
      <c r="K125" s="19">
        <v>0</v>
      </c>
      <c r="L125" s="19">
        <f>SUM(K125*$D125*$E125*$F125*$G125*$L$10)</f>
        <v>0</v>
      </c>
      <c r="M125" s="19">
        <v>0</v>
      </c>
      <c r="N125" s="19">
        <f t="shared" si="326"/>
        <v>0</v>
      </c>
      <c r="O125" s="19">
        <v>0</v>
      </c>
      <c r="P125" s="19">
        <f>SUM(O125*$D125*$E125*$F125*$G125*$P$10)</f>
        <v>0</v>
      </c>
      <c r="Q125" s="83">
        <v>0</v>
      </c>
      <c r="R125" s="19">
        <f>SUM(Q125*$D125*$E125*$F125*$G125*$R$10)</f>
        <v>0</v>
      </c>
      <c r="S125" s="19">
        <v>0</v>
      </c>
      <c r="T125" s="19">
        <f>SUM(S125*$D125*$E125*$F125*$G125*$T$10)</f>
        <v>0</v>
      </c>
      <c r="U125" s="19"/>
      <c r="V125" s="19">
        <f>SUM(U125*$D125*$E125*$F125*$G125*$V$10)</f>
        <v>0</v>
      </c>
      <c r="W125" s="20"/>
      <c r="X125" s="19">
        <f t="shared" si="327"/>
        <v>0</v>
      </c>
      <c r="Y125" s="19">
        <v>0</v>
      </c>
      <c r="Z125" s="19">
        <f>SUM(Y125*$D125*$E125*$F125*$G125*$Z$10)</f>
        <v>0</v>
      </c>
      <c r="AA125" s="19">
        <v>0</v>
      </c>
      <c r="AB125" s="19">
        <f>SUM(AA125*$D125*$E125*$F125*$G125*$AB$10)</f>
        <v>0</v>
      </c>
      <c r="AC125" s="19">
        <v>0</v>
      </c>
      <c r="AD125" s="19">
        <f>SUM(AC125*$D125*$E125*$F125*$G125*$AD$10)</f>
        <v>0</v>
      </c>
      <c r="AE125" s="19">
        <v>0</v>
      </c>
      <c r="AF125" s="19">
        <f>AE125*$D125*$E125*$F125*$H125*$AF$10</f>
        <v>0</v>
      </c>
      <c r="AG125" s="19">
        <v>0</v>
      </c>
      <c r="AH125" s="19">
        <f>AG125*$D125*$E125*$F125*$H125*$AH$10</f>
        <v>0</v>
      </c>
      <c r="AI125" s="20"/>
      <c r="AJ125" s="19">
        <f>SUM(AI125*$D125*$E125*$F125*$G125*$AJ$10)</f>
        <v>0</v>
      </c>
      <c r="AK125" s="19"/>
      <c r="AL125" s="19">
        <f>SUM(AK125*$D125*$E125*$F125*$G125*$AL$10)</f>
        <v>0</v>
      </c>
      <c r="AM125" s="19">
        <v>0</v>
      </c>
      <c r="AN125" s="19">
        <f>SUM(AM125*$D125*$E125*$F125*$G125*$AN$10)</f>
        <v>0</v>
      </c>
      <c r="AO125" s="19">
        <v>0</v>
      </c>
      <c r="AP125" s="19">
        <f>SUM(AO125*$D125*$E125*$F125*$G125*$AP$10)</f>
        <v>0</v>
      </c>
      <c r="AQ125" s="19"/>
      <c r="AR125" s="19">
        <f>SUM(AQ125*$D125*$E125*$F125*$G125*$AR$10)</f>
        <v>0</v>
      </c>
      <c r="AS125" s="19"/>
      <c r="AT125" s="19">
        <f>SUM(AS125*$D125*$E125*$F125*$G125*$AT$10)</f>
        <v>0</v>
      </c>
      <c r="AU125" s="19"/>
      <c r="AV125" s="19">
        <f>SUM(AU125*$D125*$E125*$F125*$G125*$AV$10)</f>
        <v>0</v>
      </c>
      <c r="AW125" s="19">
        <v>0</v>
      </c>
      <c r="AX125" s="19">
        <f>SUM(AW125*$D125*$E125*$F125*$G125*$AX$10)</f>
        <v>0</v>
      </c>
      <c r="AY125" s="19">
        <v>0</v>
      </c>
      <c r="AZ125" s="19">
        <f>SUM(AY125*$D125*$E125*$F125*$G125*$AZ$10)</f>
        <v>0</v>
      </c>
      <c r="BA125" s="19">
        <v>0</v>
      </c>
      <c r="BB125" s="19">
        <f>SUM(BA125*$D125*$E125*$F125*$G125*$BB$10)</f>
        <v>0</v>
      </c>
      <c r="BC125" s="19">
        <v>0</v>
      </c>
      <c r="BD125" s="19">
        <f>SUM(BC125*$D125*$E125*$F125*$G125*$BD$10)</f>
        <v>0</v>
      </c>
      <c r="BE125" s="19">
        <v>0</v>
      </c>
      <c r="BF125" s="19">
        <f>SUM(BE125*$D125*$E125*$F125*$G125*$BF$10)</f>
        <v>0</v>
      </c>
      <c r="BG125" s="19"/>
      <c r="BH125" s="19">
        <f>SUM(BG125*$D125*$E125*$F125*$G125*$BH$10)</f>
        <v>0</v>
      </c>
      <c r="BI125" s="19">
        <v>0</v>
      </c>
      <c r="BJ125" s="19">
        <f>BI125*$D125*$E125*$F125*$H125*$BJ$10</f>
        <v>0</v>
      </c>
      <c r="BK125" s="19">
        <v>0</v>
      </c>
      <c r="BL125" s="19">
        <f>BK125*$D125*$E125*$F125*$H125*$BL$10</f>
        <v>0</v>
      </c>
      <c r="BM125" s="90">
        <v>0</v>
      </c>
      <c r="BN125" s="19">
        <f>BM125*$D125*$E125*$F125*$H125*$BN$10</f>
        <v>0</v>
      </c>
      <c r="BO125" s="19">
        <v>0</v>
      </c>
      <c r="BP125" s="19">
        <f>BO125*$D125*$E125*$F125*$H125*$BP$10</f>
        <v>0</v>
      </c>
      <c r="BQ125" s="83">
        <v>0</v>
      </c>
      <c r="BR125" s="19">
        <f>BQ125*$D125*$E125*$F125*$H125*$BR$10</f>
        <v>0</v>
      </c>
      <c r="BS125" s="19">
        <v>0</v>
      </c>
      <c r="BT125" s="19">
        <f>BS125*$D125*$E125*$F125*$H125*$BT$10</f>
        <v>0</v>
      </c>
      <c r="BU125" s="19">
        <v>0</v>
      </c>
      <c r="BV125" s="19">
        <f>BU125*$D125*$E125*$F125*$H125*$BV$10</f>
        <v>0</v>
      </c>
      <c r="BW125" s="19"/>
      <c r="BX125" s="19">
        <f>BW125*$D125*$E125*$F125*$H125*$BX$10</f>
        <v>0</v>
      </c>
      <c r="BY125" s="19">
        <v>0</v>
      </c>
      <c r="BZ125" s="19">
        <f>BY125*$D125*$E125*$F125*$H125*$BZ$10</f>
        <v>0</v>
      </c>
      <c r="CA125" s="19">
        <v>0</v>
      </c>
      <c r="CB125" s="19">
        <f>CA125*$D125*$E125*$F125*$H125*$CB$10</f>
        <v>0</v>
      </c>
      <c r="CC125" s="19">
        <v>0</v>
      </c>
      <c r="CD125" s="19">
        <f>CC125*$D125*$E125*$F125*$H125*$CD$10</f>
        <v>0</v>
      </c>
      <c r="CE125" s="19">
        <v>0</v>
      </c>
      <c r="CF125" s="19">
        <f>CE125*$D125*$E125*$F125*$H125*$CF$10</f>
        <v>0</v>
      </c>
      <c r="CG125" s="19"/>
      <c r="CH125" s="19">
        <f>CG125*$D125*$E125*$F125*$H125*$CH$10</f>
        <v>0</v>
      </c>
      <c r="CI125" s="83"/>
      <c r="CJ125" s="19">
        <f>CI125*$D125*$E125*$F125*$H125*$CJ$10</f>
        <v>0</v>
      </c>
      <c r="CK125" s="19">
        <v>0</v>
      </c>
      <c r="CL125" s="19">
        <f>CK125*$D125*$E125*$F125*$H125*$CL$10</f>
        <v>0</v>
      </c>
      <c r="CM125" s="83">
        <v>0</v>
      </c>
      <c r="CN125" s="19">
        <f>CM125*$D125*$E125*$F125*$I125*$CN$10</f>
        <v>0</v>
      </c>
      <c r="CO125" s="19">
        <v>0</v>
      </c>
      <c r="CP125" s="19">
        <f>CO125*$D125*$E125*$F125*$J125*$CP$10</f>
        <v>0</v>
      </c>
      <c r="CQ125" s="19"/>
      <c r="CR125" s="19">
        <f>CQ125*D125*E125*F125</f>
        <v>0</v>
      </c>
      <c r="CS125" s="76">
        <f>SUM(M125+K125+W125+O125+Q125+Y125+U125+S125+AA125+AE125+AC125+AG125+AI125+AM125+BI125+BO125+AK125+AW125+AY125+CA125+CC125+BY125+CE125+CG125+BS125+BU125+AO125+AQ125+AS125+AU125+BK125+BM125+BQ125+BA125+BC125+BE125+BG125+BW125+CI125+CK125+CM125+CO125+CQ125)</f>
        <v>0</v>
      </c>
      <c r="CT125" s="76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0</v>
      </c>
    </row>
    <row r="126" spans="1:98" x14ac:dyDescent="0.25">
      <c r="A126" s="74">
        <v>29</v>
      </c>
      <c r="B126" s="75"/>
      <c r="C126" s="12" t="s">
        <v>228</v>
      </c>
      <c r="D126" s="16">
        <v>11480</v>
      </c>
      <c r="E126" s="31">
        <v>1.25</v>
      </c>
      <c r="F126" s="14">
        <v>1</v>
      </c>
      <c r="G126" s="16">
        <v>1.4</v>
      </c>
      <c r="H126" s="16">
        <v>1.68</v>
      </c>
      <c r="I126" s="16">
        <v>2.23</v>
      </c>
      <c r="J126" s="18">
        <v>2.57</v>
      </c>
      <c r="K126" s="32">
        <f t="shared" ref="K126" si="448">SUM(K127:K130)</f>
        <v>0</v>
      </c>
      <c r="L126" s="32">
        <f>SUM(L127:L130)</f>
        <v>0</v>
      </c>
      <c r="M126" s="32">
        <f t="shared" ref="M126:BQ126" si="449">SUM(M127:M130)</f>
        <v>63</v>
      </c>
      <c r="N126" s="32">
        <f t="shared" si="449"/>
        <v>2116200.2399999998</v>
      </c>
      <c r="O126" s="32">
        <f t="shared" si="449"/>
        <v>212</v>
      </c>
      <c r="P126" s="32">
        <f>SUM(P127:P130)</f>
        <v>4019767.92</v>
      </c>
      <c r="Q126" s="33">
        <f t="shared" ref="Q126" si="450">SUM(Q127:Q130)</f>
        <v>0</v>
      </c>
      <c r="R126" s="32">
        <f>SUM(R127:R130)</f>
        <v>0</v>
      </c>
      <c r="S126" s="32">
        <f t="shared" ref="S126" si="451">SUM(S127:S130)</f>
        <v>0</v>
      </c>
      <c r="T126" s="32">
        <f>SUM(T127:T130)</f>
        <v>0</v>
      </c>
      <c r="U126" s="32">
        <f t="shared" ref="U126" si="452">SUM(U127:U130)</f>
        <v>0</v>
      </c>
      <c r="V126" s="32">
        <f>SUM(V127:V130)</f>
        <v>0</v>
      </c>
      <c r="W126" s="32">
        <f t="shared" ref="W126" si="453">SUM(W127:W130)</f>
        <v>0</v>
      </c>
      <c r="X126" s="32">
        <f t="shared" si="449"/>
        <v>0</v>
      </c>
      <c r="Y126" s="32">
        <f t="shared" si="449"/>
        <v>1</v>
      </c>
      <c r="Z126" s="32">
        <f t="shared" si="449"/>
        <v>16875.599999999999</v>
      </c>
      <c r="AA126" s="32">
        <f t="shared" si="449"/>
        <v>80</v>
      </c>
      <c r="AB126" s="32">
        <f t="shared" si="449"/>
        <v>1381388.4</v>
      </c>
      <c r="AC126" s="32">
        <f t="shared" si="449"/>
        <v>15</v>
      </c>
      <c r="AD126" s="32">
        <f>SUM(AD127:AD130)</f>
        <v>253133.99999999997</v>
      </c>
      <c r="AE126" s="32">
        <f t="shared" ref="AE126" si="454">SUM(AE127:AE130)</f>
        <v>0</v>
      </c>
      <c r="AF126" s="32">
        <f t="shared" si="449"/>
        <v>0</v>
      </c>
      <c r="AG126" s="32">
        <f t="shared" si="449"/>
        <v>110</v>
      </c>
      <c r="AH126" s="32">
        <f t="shared" si="449"/>
        <v>2227579.1999999997</v>
      </c>
      <c r="AI126" s="32">
        <f t="shared" si="449"/>
        <v>0</v>
      </c>
      <c r="AJ126" s="32">
        <f t="shared" si="449"/>
        <v>0</v>
      </c>
      <c r="AK126" s="32">
        <f t="shared" si="449"/>
        <v>0</v>
      </c>
      <c r="AL126" s="32">
        <f>SUM(AL127:AL130)</f>
        <v>0</v>
      </c>
      <c r="AM126" s="32">
        <f t="shared" ref="AM126" si="455">SUM(AM127:AM130)</f>
        <v>0</v>
      </c>
      <c r="AN126" s="32">
        <f t="shared" si="449"/>
        <v>0</v>
      </c>
      <c r="AO126" s="32">
        <f t="shared" si="449"/>
        <v>0</v>
      </c>
      <c r="AP126" s="32">
        <f>SUM(AP127:AP130)</f>
        <v>0</v>
      </c>
      <c r="AQ126" s="32">
        <f t="shared" ref="AQ126" si="456">SUM(AQ127:AQ130)</f>
        <v>0</v>
      </c>
      <c r="AR126" s="32">
        <f>SUM(AR127:AR130)</f>
        <v>0</v>
      </c>
      <c r="AS126" s="32">
        <f t="shared" ref="AS126" si="457">SUM(AS127:AS130)</f>
        <v>0</v>
      </c>
      <c r="AT126" s="32">
        <f>SUM(AT127:AT130)</f>
        <v>0</v>
      </c>
      <c r="AU126" s="32">
        <f t="shared" ref="AU126" si="458">SUM(AU127:AU130)</f>
        <v>3</v>
      </c>
      <c r="AV126" s="32">
        <f>SUM(AV127:AV130)</f>
        <v>50626.799999999996</v>
      </c>
      <c r="AW126" s="32">
        <f>SUM(AW127:AW130)</f>
        <v>33</v>
      </c>
      <c r="AX126" s="32">
        <f>SUM(AX127:AX130)</f>
        <v>556894.79999999993</v>
      </c>
      <c r="AY126" s="32">
        <f>SUM(AY127:AY130)</f>
        <v>60</v>
      </c>
      <c r="AZ126" s="32">
        <f>SUM(AZ127:AZ130)</f>
        <v>1012535.9999999999</v>
      </c>
      <c r="BA126" s="32">
        <f t="shared" ref="BA126" si="459">SUM(BA127:BA130)</f>
        <v>151</v>
      </c>
      <c r="BB126" s="32">
        <f>SUM(BB127:BB130)</f>
        <v>2548215.5999999996</v>
      </c>
      <c r="BC126" s="32">
        <f t="shared" ref="BC126" si="460">SUM(BC127:BC130)</f>
        <v>0</v>
      </c>
      <c r="BD126" s="32">
        <f>SUM(BD127:BD130)</f>
        <v>0</v>
      </c>
      <c r="BE126" s="32">
        <f t="shared" ref="BE126" si="461">SUM(BE127:BE130)</f>
        <v>0</v>
      </c>
      <c r="BF126" s="32">
        <f>SUM(BF127:BF130)</f>
        <v>0</v>
      </c>
      <c r="BG126" s="32">
        <f>SUM(BG127:BG130)</f>
        <v>41</v>
      </c>
      <c r="BH126" s="32">
        <f>SUM(BH127:BH130)</f>
        <v>691899.6</v>
      </c>
      <c r="BI126" s="32">
        <f t="shared" ref="BI126" si="462">SUM(BI127:BI130)</f>
        <v>5</v>
      </c>
      <c r="BJ126" s="32">
        <f t="shared" si="449"/>
        <v>101253.59999999999</v>
      </c>
      <c r="BK126" s="32">
        <f t="shared" si="449"/>
        <v>0</v>
      </c>
      <c r="BL126" s="32">
        <f>SUM(BL127:BL130)</f>
        <v>0</v>
      </c>
      <c r="BM126" s="32">
        <f t="shared" ref="BM126" si="463">SUM(BM127:BM130)</f>
        <v>0</v>
      </c>
      <c r="BN126" s="32">
        <f>SUM(BN127:BN130)</f>
        <v>0</v>
      </c>
      <c r="BO126" s="32">
        <f t="shared" ref="BO126" si="464">SUM(BO127:BO130)</f>
        <v>81</v>
      </c>
      <c r="BP126" s="32">
        <f t="shared" si="449"/>
        <v>1977434.5919999997</v>
      </c>
      <c r="BQ126" s="33">
        <f t="shared" si="449"/>
        <v>0</v>
      </c>
      <c r="BR126" s="32">
        <f>SUM(BR127:BR130)</f>
        <v>0</v>
      </c>
      <c r="BS126" s="32">
        <f>SUM(BS127:BS130)</f>
        <v>105</v>
      </c>
      <c r="BT126" s="32">
        <f>SUM(BT127:BT130)</f>
        <v>2427193.44</v>
      </c>
      <c r="BU126" s="32">
        <f>SUM(BU127:BU130)</f>
        <v>55</v>
      </c>
      <c r="BV126" s="32">
        <f>SUM(BV127:BV130)</f>
        <v>1113789.5999999999</v>
      </c>
      <c r="BW126" s="32">
        <f t="shared" ref="BW126" si="465">SUM(BW127:BW130)</f>
        <v>81</v>
      </c>
      <c r="BX126" s="32">
        <f>SUM(BX127:BX130)</f>
        <v>1640308.3199999998</v>
      </c>
      <c r="BY126" s="32">
        <f>SUM(BY127:BY130)</f>
        <v>103</v>
      </c>
      <c r="BZ126" s="32">
        <f>SUM(BZ127:BZ130)</f>
        <v>2165284.128</v>
      </c>
      <c r="CA126" s="32">
        <f t="shared" ref="CA126:CT126" si="466">SUM(CA127:CA130)</f>
        <v>0</v>
      </c>
      <c r="CB126" s="32">
        <f t="shared" si="466"/>
        <v>0</v>
      </c>
      <c r="CC126" s="32">
        <f t="shared" si="466"/>
        <v>23</v>
      </c>
      <c r="CD126" s="32">
        <f t="shared" si="466"/>
        <v>465766.56</v>
      </c>
      <c r="CE126" s="32">
        <f t="shared" si="466"/>
        <v>13</v>
      </c>
      <c r="CF126" s="32">
        <f t="shared" si="466"/>
        <v>263259.36</v>
      </c>
      <c r="CG126" s="32">
        <f t="shared" si="466"/>
        <v>3</v>
      </c>
      <c r="CH126" s="32">
        <f t="shared" si="466"/>
        <v>60752.159999999996</v>
      </c>
      <c r="CI126" s="33">
        <f t="shared" si="466"/>
        <v>40</v>
      </c>
      <c r="CJ126" s="32">
        <f t="shared" si="466"/>
        <v>810028.79999999993</v>
      </c>
      <c r="CK126" s="32">
        <f t="shared" si="466"/>
        <v>3</v>
      </c>
      <c r="CL126" s="32">
        <f t="shared" si="466"/>
        <v>60752.159999999996</v>
      </c>
      <c r="CM126" s="33">
        <v>76</v>
      </c>
      <c r="CN126" s="32">
        <f t="shared" si="466"/>
        <v>2042911.92</v>
      </c>
      <c r="CO126" s="32">
        <f t="shared" si="466"/>
        <v>0</v>
      </c>
      <c r="CP126" s="32">
        <f t="shared" si="466"/>
        <v>0</v>
      </c>
      <c r="CQ126" s="32">
        <f t="shared" si="466"/>
        <v>0</v>
      </c>
      <c r="CR126" s="32">
        <f t="shared" si="466"/>
        <v>0</v>
      </c>
      <c r="CS126" s="32">
        <f t="shared" si="466"/>
        <v>1357</v>
      </c>
      <c r="CT126" s="32">
        <f t="shared" si="466"/>
        <v>28003852.800000004</v>
      </c>
    </row>
    <row r="127" spans="1:98" ht="30" x14ac:dyDescent="0.25">
      <c r="A127" s="74"/>
      <c r="B127" s="75">
        <v>86</v>
      </c>
      <c r="C127" s="15" t="s">
        <v>229</v>
      </c>
      <c r="D127" s="16">
        <v>11480</v>
      </c>
      <c r="E127" s="17">
        <v>1.44</v>
      </c>
      <c r="F127" s="30">
        <v>1</v>
      </c>
      <c r="G127" s="16">
        <v>1.4</v>
      </c>
      <c r="H127" s="16">
        <v>1.68</v>
      </c>
      <c r="I127" s="16">
        <v>2.23</v>
      </c>
      <c r="J127" s="18">
        <v>2.57</v>
      </c>
      <c r="K127" s="19">
        <v>0</v>
      </c>
      <c r="L127" s="19">
        <f>SUM(K127*$D127*$E127*$F127*$G127*$L$10)</f>
        <v>0</v>
      </c>
      <c r="M127" s="19">
        <v>24</v>
      </c>
      <c r="N127" s="19">
        <f t="shared" si="326"/>
        <v>555448.31999999995</v>
      </c>
      <c r="O127" s="19">
        <v>41</v>
      </c>
      <c r="P127" s="19">
        <f>SUM(O127*$D127*$E127*$F127*$G127*$P$10)</f>
        <v>948890.87999999989</v>
      </c>
      <c r="Q127" s="83">
        <v>0</v>
      </c>
      <c r="R127" s="19">
        <f>SUM(Q127*$D127*$E127*$F127*$G127*$R$10)</f>
        <v>0</v>
      </c>
      <c r="S127" s="19">
        <v>0</v>
      </c>
      <c r="T127" s="19">
        <f>SUM(S127*$D127*$E127*$F127*$G127*$T$10)</f>
        <v>0</v>
      </c>
      <c r="U127" s="19"/>
      <c r="V127" s="19">
        <f>SUM(U127*$D127*$E127*$F127*$G127*$V$10)</f>
        <v>0</v>
      </c>
      <c r="W127" s="20"/>
      <c r="X127" s="19">
        <f t="shared" si="327"/>
        <v>0</v>
      </c>
      <c r="Y127" s="19">
        <v>0</v>
      </c>
      <c r="Z127" s="19">
        <f>SUM(Y127*$D127*$E127*$F127*$G127*$Z$10)</f>
        <v>0</v>
      </c>
      <c r="AA127" s="19">
        <v>5</v>
      </c>
      <c r="AB127" s="19">
        <f>SUM(AA127*$D127*$E127*$F127*$G127*$AB$10)</f>
        <v>115718.39999999999</v>
      </c>
      <c r="AC127" s="19">
        <v>0</v>
      </c>
      <c r="AD127" s="19">
        <f>SUM(AC127*$D127*$E127*$F127*$G127*$AD$10)</f>
        <v>0</v>
      </c>
      <c r="AE127" s="19">
        <v>0</v>
      </c>
      <c r="AF127" s="19">
        <f>AE127*$D127*$E127*$F127*$H127*$AF$10</f>
        <v>0</v>
      </c>
      <c r="AG127" s="84"/>
      <c r="AH127" s="19">
        <f>AG127*$D127*$E127*$F127*$H127*$AH$10</f>
        <v>0</v>
      </c>
      <c r="AI127" s="20"/>
      <c r="AJ127" s="19">
        <f>SUM(AI127*$D127*$E127*$F127*$G127*$AJ$10)</f>
        <v>0</v>
      </c>
      <c r="AK127" s="19"/>
      <c r="AL127" s="19">
        <f>SUM(AK127*$D127*$E127*$F127*$G127*$AL$10)</f>
        <v>0</v>
      </c>
      <c r="AM127" s="19">
        <v>0</v>
      </c>
      <c r="AN127" s="19">
        <f>SUM(AM127*$D127*$E127*$F127*$G127*$AN$10)</f>
        <v>0</v>
      </c>
      <c r="AO127" s="19">
        <v>0</v>
      </c>
      <c r="AP127" s="19">
        <f>SUM(AO127*$D127*$E127*$F127*$G127*$AP$10)</f>
        <v>0</v>
      </c>
      <c r="AQ127" s="19"/>
      <c r="AR127" s="19">
        <f>SUM(AQ127*$D127*$E127*$F127*$G127*$AR$10)</f>
        <v>0</v>
      </c>
      <c r="AS127" s="19"/>
      <c r="AT127" s="19">
        <f>SUM(AS127*$D127*$E127*$F127*$G127*$AT$10)</f>
        <v>0</v>
      </c>
      <c r="AU127" s="19"/>
      <c r="AV127" s="19">
        <f>SUM(AU127*$D127*$E127*$F127*$G127*$AV$10)</f>
        <v>0</v>
      </c>
      <c r="AW127" s="19">
        <v>0</v>
      </c>
      <c r="AX127" s="19">
        <f>SUM(AW127*$D127*$E127*$F127*$G127*$AX$10)</f>
        <v>0</v>
      </c>
      <c r="AY127" s="19"/>
      <c r="AZ127" s="19">
        <f>SUM(AY127*$D127*$E127*$F127*$G127*$AZ$10)</f>
        <v>0</v>
      </c>
      <c r="BA127" s="19">
        <v>0</v>
      </c>
      <c r="BB127" s="19">
        <f>SUM(BA127*$D127*$E127*$F127*$G127*$BB$10)</f>
        <v>0</v>
      </c>
      <c r="BC127" s="19">
        <v>0</v>
      </c>
      <c r="BD127" s="19">
        <f>SUM(BC127*$D127*$E127*$F127*$G127*$BD$10)</f>
        <v>0</v>
      </c>
      <c r="BE127" s="19">
        <v>0</v>
      </c>
      <c r="BF127" s="19">
        <f>SUM(BE127*$D127*$E127*$F127*$G127*$BF$10)</f>
        <v>0</v>
      </c>
      <c r="BG127" s="19"/>
      <c r="BH127" s="19">
        <f>SUM(BG127*$D127*$E127*$F127*$G127*$BH$10)</f>
        <v>0</v>
      </c>
      <c r="BI127" s="19">
        <v>0</v>
      </c>
      <c r="BJ127" s="19">
        <f>BI127*$D127*$E127*$F127*$H127*$BJ$10</f>
        <v>0</v>
      </c>
      <c r="BK127" s="19">
        <v>0</v>
      </c>
      <c r="BL127" s="19">
        <f>BK127*$D127*$E127*$F127*$H127*$BL$10</f>
        <v>0</v>
      </c>
      <c r="BM127" s="90">
        <v>0</v>
      </c>
      <c r="BN127" s="19">
        <f>BM127*$D127*$E127*$F127*$H127*$BN$10</f>
        <v>0</v>
      </c>
      <c r="BO127" s="84">
        <v>12</v>
      </c>
      <c r="BP127" s="19">
        <f>BO127*$D127*$E127*$F127*$H127*$BP$10</f>
        <v>333268.99199999997</v>
      </c>
      <c r="BQ127" s="83">
        <v>0</v>
      </c>
      <c r="BR127" s="19">
        <f>BQ127*$D127*$E127*$F127*$H127*$BR$10</f>
        <v>0</v>
      </c>
      <c r="BS127" s="84">
        <v>40</v>
      </c>
      <c r="BT127" s="19">
        <f>BS127*$D127*$E127*$F127*$H127*$BT$10</f>
        <v>1110896.6399999999</v>
      </c>
      <c r="BU127" s="19"/>
      <c r="BV127" s="19">
        <f>BU127*$D127*$E127*$F127*$H127*$BV$10</f>
        <v>0</v>
      </c>
      <c r="BW127" s="19"/>
      <c r="BX127" s="19">
        <f>BW127*$D127*$E127*$F127*$H127*$BX$10</f>
        <v>0</v>
      </c>
      <c r="BY127" s="19">
        <v>4</v>
      </c>
      <c r="BZ127" s="19">
        <f>BY127*$D127*$E127*$F127*$H127*$BZ$10</f>
        <v>111089.664</v>
      </c>
      <c r="CA127" s="19">
        <v>0</v>
      </c>
      <c r="CB127" s="19">
        <f>CA127*$D127*$E127*$F127*$H127*$CB$10</f>
        <v>0</v>
      </c>
      <c r="CC127" s="19"/>
      <c r="CD127" s="19">
        <f>CC127*$D127*$E127*$F127*$H127*$CD$10</f>
        <v>0</v>
      </c>
      <c r="CE127" s="19">
        <v>0</v>
      </c>
      <c r="CF127" s="19">
        <f>CE127*$D127*$E127*$F127*$H127*$CF$10</f>
        <v>0</v>
      </c>
      <c r="CG127" s="19"/>
      <c r="CH127" s="19">
        <f>CG127*$D127*$E127*$F127*$H127*$CH$10</f>
        <v>0</v>
      </c>
      <c r="CI127" s="83"/>
      <c r="CJ127" s="19">
        <f>CI127*$D127*$E127*$F127*$H127*$CJ$10</f>
        <v>0</v>
      </c>
      <c r="CK127" s="19">
        <v>0</v>
      </c>
      <c r="CL127" s="19">
        <f>CK127*$D127*$E127*$F127*$H127*$CL$10</f>
        <v>0</v>
      </c>
      <c r="CM127" s="83">
        <v>0</v>
      </c>
      <c r="CN127" s="19">
        <f>CM127*$D127*$E127*$F127*$I127*$CN$10</f>
        <v>0</v>
      </c>
      <c r="CO127" s="19"/>
      <c r="CP127" s="19">
        <f>CO127*$D127*$E127*$F127*$J127*$CP$10</f>
        <v>0</v>
      </c>
      <c r="CQ127" s="19"/>
      <c r="CR127" s="19">
        <f>CQ127*D127*E127*F127</f>
        <v>0</v>
      </c>
      <c r="CS127" s="76">
        <f t="shared" ref="CS127:CT130" si="467">SUM(M127+K127+W127+O127+Q127+Y127+U127+S127+AA127+AE127+AC127+AG127+AI127+AM127+BI127+BO127+AK127+AW127+AY127+CA127+CC127+BY127+CE127+CG127+BS127+BU127+AO127+AQ127+AS127+AU127+BK127+BM127+BQ127+BA127+BC127+BE127+BG127+BW127+CI127+CK127+CM127+CO127+CQ127)</f>
        <v>126</v>
      </c>
      <c r="CT127" s="76">
        <f t="shared" si="467"/>
        <v>3175312.8959999997</v>
      </c>
    </row>
    <row r="128" spans="1:98" ht="30" x14ac:dyDescent="0.25">
      <c r="A128" s="74"/>
      <c r="B128" s="75">
        <v>87</v>
      </c>
      <c r="C128" s="15" t="s">
        <v>230</v>
      </c>
      <c r="D128" s="16">
        <v>11480</v>
      </c>
      <c r="E128" s="17">
        <v>1.69</v>
      </c>
      <c r="F128" s="30">
        <v>1</v>
      </c>
      <c r="G128" s="16">
        <v>1.4</v>
      </c>
      <c r="H128" s="16">
        <v>1.68</v>
      </c>
      <c r="I128" s="16">
        <v>2.23</v>
      </c>
      <c r="J128" s="18">
        <v>2.57</v>
      </c>
      <c r="K128" s="19">
        <v>0</v>
      </c>
      <c r="L128" s="19">
        <f>SUM(K128*$D128*$E128*$F128*$G128*$L$10)</f>
        <v>0</v>
      </c>
      <c r="M128" s="19"/>
      <c r="N128" s="19">
        <f t="shared" si="326"/>
        <v>0</v>
      </c>
      <c r="O128" s="19"/>
      <c r="P128" s="19">
        <f>SUM(O128*$D128*$E128*$F128*$G128*$P$10)</f>
        <v>0</v>
      </c>
      <c r="Q128" s="83">
        <v>0</v>
      </c>
      <c r="R128" s="19">
        <f>SUM(Q128*$D128*$E128*$F128*$G128*$R$10)</f>
        <v>0</v>
      </c>
      <c r="S128" s="19">
        <v>0</v>
      </c>
      <c r="T128" s="19">
        <f>SUM(S128*$D128*$E128*$F128*$G128*$T$10)</f>
        <v>0</v>
      </c>
      <c r="U128" s="19"/>
      <c r="V128" s="19">
        <f>SUM(U128*$D128*$E128*$F128*$G128*$V$10)</f>
        <v>0</v>
      </c>
      <c r="W128" s="20"/>
      <c r="X128" s="19">
        <f t="shared" si="327"/>
        <v>0</v>
      </c>
      <c r="Y128" s="19">
        <v>0</v>
      </c>
      <c r="Z128" s="19">
        <f>SUM(Y128*$D128*$E128*$F128*$G128*$Z$10)</f>
        <v>0</v>
      </c>
      <c r="AA128" s="19"/>
      <c r="AB128" s="19">
        <f>SUM(AA128*$D128*$E128*$F128*$G128*$AB$10)</f>
        <v>0</v>
      </c>
      <c r="AC128" s="19">
        <v>0</v>
      </c>
      <c r="AD128" s="19">
        <f>SUM(AC128*$D128*$E128*$F128*$G128*$AD$10)</f>
        <v>0</v>
      </c>
      <c r="AE128" s="19">
        <v>0</v>
      </c>
      <c r="AF128" s="19">
        <f>AE128*$D128*$E128*$F128*$H128*$AF$10</f>
        <v>0</v>
      </c>
      <c r="AG128" s="19">
        <v>0</v>
      </c>
      <c r="AH128" s="19">
        <f>AG128*$D128*$E128*$F128*$H128*$AH$10</f>
        <v>0</v>
      </c>
      <c r="AI128" s="20"/>
      <c r="AJ128" s="19">
        <f>SUM(AI128*$D128*$E128*$F128*$G128*$AJ$10)</f>
        <v>0</v>
      </c>
      <c r="AK128" s="19"/>
      <c r="AL128" s="19">
        <f>SUM(AK128*$D128*$E128*$F128*$G128*$AL$10)</f>
        <v>0</v>
      </c>
      <c r="AM128" s="19">
        <v>0</v>
      </c>
      <c r="AN128" s="19">
        <f>SUM(AM128*$D128*$E128*$F128*$G128*$AN$10)</f>
        <v>0</v>
      </c>
      <c r="AO128" s="19">
        <v>0</v>
      </c>
      <c r="AP128" s="19">
        <f>SUM(AO128*$D128*$E128*$F128*$G128*$AP$10)</f>
        <v>0</v>
      </c>
      <c r="AQ128" s="19"/>
      <c r="AR128" s="19">
        <f>SUM(AQ128*$D128*$E128*$F128*$G128*$AR$10)</f>
        <v>0</v>
      </c>
      <c r="AS128" s="19"/>
      <c r="AT128" s="19">
        <f>SUM(AS128*$D128*$E128*$F128*$G128*$AT$10)</f>
        <v>0</v>
      </c>
      <c r="AU128" s="19"/>
      <c r="AV128" s="19">
        <f>SUM(AU128*$D128*$E128*$F128*$G128*$AV$10)</f>
        <v>0</v>
      </c>
      <c r="AW128" s="19">
        <v>0</v>
      </c>
      <c r="AX128" s="19">
        <f>SUM(AW128*$D128*$E128*$F128*$G128*$AX$10)</f>
        <v>0</v>
      </c>
      <c r="AY128" s="19"/>
      <c r="AZ128" s="19">
        <f>SUM(AY128*$D128*$E128*$F128*$G128*$AZ$10)</f>
        <v>0</v>
      </c>
      <c r="BA128" s="19">
        <v>0</v>
      </c>
      <c r="BB128" s="19">
        <f>SUM(BA128*$D128*$E128*$F128*$G128*$BB$10)</f>
        <v>0</v>
      </c>
      <c r="BC128" s="19">
        <v>0</v>
      </c>
      <c r="BD128" s="19">
        <f>SUM(BC128*$D128*$E128*$F128*$G128*$BD$10)</f>
        <v>0</v>
      </c>
      <c r="BE128" s="19">
        <v>0</v>
      </c>
      <c r="BF128" s="19">
        <f>SUM(BE128*$D128*$E128*$F128*$G128*$BF$10)</f>
        <v>0</v>
      </c>
      <c r="BG128" s="19"/>
      <c r="BH128" s="19">
        <f>SUM(BG128*$D128*$E128*$F128*$G128*$BH$10)</f>
        <v>0</v>
      </c>
      <c r="BI128" s="19">
        <v>0</v>
      </c>
      <c r="BJ128" s="19">
        <f>BI128*$D128*$E128*$F128*$H128*$BJ$10</f>
        <v>0</v>
      </c>
      <c r="BK128" s="19">
        <v>0</v>
      </c>
      <c r="BL128" s="19">
        <f>BK128*$D128*$E128*$F128*$H128*$BL$10</f>
        <v>0</v>
      </c>
      <c r="BM128" s="90">
        <v>0</v>
      </c>
      <c r="BN128" s="19">
        <f>BM128*$D128*$E128*$F128*$H128*$BN$10</f>
        <v>0</v>
      </c>
      <c r="BO128" s="84">
        <v>20</v>
      </c>
      <c r="BP128" s="19">
        <f>BO128*$D128*$E128*$F128*$H128*$BP$10</f>
        <v>651880.31999999995</v>
      </c>
      <c r="BQ128" s="83">
        <v>0</v>
      </c>
      <c r="BR128" s="19">
        <f>BQ128*$D128*$E128*$F128*$H128*$BR$10</f>
        <v>0</v>
      </c>
      <c r="BS128" s="19"/>
      <c r="BT128" s="19">
        <f>BS128*$D128*$E128*$F128*$H128*$BT$10</f>
        <v>0</v>
      </c>
      <c r="BU128" s="19">
        <v>0</v>
      </c>
      <c r="BV128" s="19">
        <f>BU128*$D128*$E128*$F128*$H128*$BV$10</f>
        <v>0</v>
      </c>
      <c r="BW128" s="19"/>
      <c r="BX128" s="19">
        <f>BW128*$D128*$E128*$F128*$H128*$BX$10</f>
        <v>0</v>
      </c>
      <c r="BY128" s="19">
        <v>4</v>
      </c>
      <c r="BZ128" s="19">
        <f>BY128*$D128*$E128*$F128*$H128*$BZ$10</f>
        <v>130376.064</v>
      </c>
      <c r="CA128" s="19">
        <v>0</v>
      </c>
      <c r="CB128" s="19">
        <f>CA128*$D128*$E128*$F128*$H128*$CB$10</f>
        <v>0</v>
      </c>
      <c r="CC128" s="19"/>
      <c r="CD128" s="19">
        <f>CC128*$D128*$E128*$F128*$H128*$CD$10</f>
        <v>0</v>
      </c>
      <c r="CE128" s="19">
        <v>0</v>
      </c>
      <c r="CF128" s="19">
        <f>CE128*$D128*$E128*$F128*$H128*$CF$10</f>
        <v>0</v>
      </c>
      <c r="CG128" s="19"/>
      <c r="CH128" s="19">
        <f>CG128*$D128*$E128*$F128*$H128*$CH$10</f>
        <v>0</v>
      </c>
      <c r="CI128" s="83"/>
      <c r="CJ128" s="19">
        <f>CI128*$D128*$E128*$F128*$H128*$CJ$10</f>
        <v>0</v>
      </c>
      <c r="CK128" s="19">
        <v>0</v>
      </c>
      <c r="CL128" s="19">
        <f>CK128*$D128*$E128*$F128*$H128*$CL$10</f>
        <v>0</v>
      </c>
      <c r="CM128" s="83">
        <v>0</v>
      </c>
      <c r="CN128" s="19">
        <f>CM128*$D128*$E128*$F128*$I128*$CN$10</f>
        <v>0</v>
      </c>
      <c r="CO128" s="19">
        <v>0</v>
      </c>
      <c r="CP128" s="19">
        <f>CO128*$D128*$E128*$F128*$J128*$CP$10</f>
        <v>0</v>
      </c>
      <c r="CQ128" s="19"/>
      <c r="CR128" s="19">
        <f>CQ128*D128*E128*F128</f>
        <v>0</v>
      </c>
      <c r="CS128" s="76">
        <f t="shared" si="467"/>
        <v>24</v>
      </c>
      <c r="CT128" s="76">
        <f t="shared" si="467"/>
        <v>782256.38399999996</v>
      </c>
    </row>
    <row r="129" spans="1:98" ht="30" x14ac:dyDescent="0.25">
      <c r="A129" s="74"/>
      <c r="B129" s="75">
        <v>88</v>
      </c>
      <c r="C129" s="15" t="s">
        <v>231</v>
      </c>
      <c r="D129" s="16">
        <v>11480</v>
      </c>
      <c r="E129" s="17">
        <v>2.4900000000000002</v>
      </c>
      <c r="F129" s="30">
        <v>1</v>
      </c>
      <c r="G129" s="16">
        <v>1.4</v>
      </c>
      <c r="H129" s="16">
        <v>1.68</v>
      </c>
      <c r="I129" s="16">
        <v>2.23</v>
      </c>
      <c r="J129" s="18">
        <v>2.57</v>
      </c>
      <c r="K129" s="19">
        <v>0</v>
      </c>
      <c r="L129" s="19">
        <f>SUM(K129*$D129*$E129*$F129*$G129*$L$10)</f>
        <v>0</v>
      </c>
      <c r="M129" s="19">
        <v>39</v>
      </c>
      <c r="N129" s="19">
        <f t="shared" si="326"/>
        <v>1560751.92</v>
      </c>
      <c r="O129" s="19">
        <v>8</v>
      </c>
      <c r="P129" s="19">
        <f>SUM(O129*$D129*$E129*$F129*$G129*$P$10)</f>
        <v>320154.23999999999</v>
      </c>
      <c r="Q129" s="83">
        <v>0</v>
      </c>
      <c r="R129" s="19">
        <f>SUM(Q129*$D129*$E129*$F129*$G129*$R$10)</f>
        <v>0</v>
      </c>
      <c r="S129" s="19">
        <v>0</v>
      </c>
      <c r="T129" s="19">
        <f>SUM(S129*$D129*$E129*$F129*$G129*$T$10)</f>
        <v>0</v>
      </c>
      <c r="U129" s="19"/>
      <c r="V129" s="19">
        <f>SUM(U129*$D129*$E129*$F129*$G129*$V$10)</f>
        <v>0</v>
      </c>
      <c r="W129" s="20"/>
      <c r="X129" s="19">
        <f t="shared" si="327"/>
        <v>0</v>
      </c>
      <c r="Y129" s="19">
        <v>0</v>
      </c>
      <c r="Z129" s="19">
        <f>SUM(Y129*$D129*$E129*$F129*$G129*$Z$10)</f>
        <v>0</v>
      </c>
      <c r="AA129" s="19"/>
      <c r="AB129" s="19">
        <f>SUM(AA129*$D129*$E129*$F129*$G129*$AB$10)</f>
        <v>0</v>
      </c>
      <c r="AC129" s="19">
        <v>0</v>
      </c>
      <c r="AD129" s="19">
        <f>SUM(AC129*$D129*$E129*$F129*$G129*$AD$10)</f>
        <v>0</v>
      </c>
      <c r="AE129" s="19">
        <v>0</v>
      </c>
      <c r="AF129" s="19">
        <f>AE129*$D129*$E129*$F129*$H129*$AF$10</f>
        <v>0</v>
      </c>
      <c r="AG129" s="19">
        <v>0</v>
      </c>
      <c r="AH129" s="19">
        <f>AG129*$D129*$E129*$F129*$H129*$AH$10</f>
        <v>0</v>
      </c>
      <c r="AI129" s="20"/>
      <c r="AJ129" s="19">
        <f>SUM(AI129*$D129*$E129*$F129*$G129*$AJ$10)</f>
        <v>0</v>
      </c>
      <c r="AK129" s="19"/>
      <c r="AL129" s="19">
        <f>SUM(AK129*$D129*$E129*$F129*$G129*$AL$10)</f>
        <v>0</v>
      </c>
      <c r="AM129" s="19">
        <v>0</v>
      </c>
      <c r="AN129" s="19">
        <f>SUM(AM129*$D129*$E129*$F129*$G129*$AN$10)</f>
        <v>0</v>
      </c>
      <c r="AO129" s="19">
        <v>0</v>
      </c>
      <c r="AP129" s="19">
        <f>SUM(AO129*$D129*$E129*$F129*$G129*$AP$10)</f>
        <v>0</v>
      </c>
      <c r="AQ129" s="19"/>
      <c r="AR129" s="19">
        <f>SUM(AQ129*$D129*$E129*$F129*$G129*$AR$10)</f>
        <v>0</v>
      </c>
      <c r="AS129" s="19"/>
      <c r="AT129" s="19">
        <f>SUM(AS129*$D129*$E129*$F129*$G129*$AT$10)</f>
        <v>0</v>
      </c>
      <c r="AU129" s="19"/>
      <c r="AV129" s="19">
        <f>SUM(AU129*$D129*$E129*$F129*$G129*$AV$10)</f>
        <v>0</v>
      </c>
      <c r="AW129" s="19">
        <v>0</v>
      </c>
      <c r="AX129" s="19">
        <f>SUM(AW129*$D129*$E129*$F129*$G129*$AX$10)</f>
        <v>0</v>
      </c>
      <c r="AY129" s="19"/>
      <c r="AZ129" s="19">
        <f>SUM(AY129*$D129*$E129*$F129*$G129*$AZ$10)</f>
        <v>0</v>
      </c>
      <c r="BA129" s="19">
        <v>0</v>
      </c>
      <c r="BB129" s="19">
        <f>SUM(BA129*$D129*$E129*$F129*$G129*$BB$10)</f>
        <v>0</v>
      </c>
      <c r="BC129" s="19">
        <v>0</v>
      </c>
      <c r="BD129" s="19">
        <f>SUM(BC129*$D129*$E129*$F129*$G129*$BD$10)</f>
        <v>0</v>
      </c>
      <c r="BE129" s="19">
        <v>0</v>
      </c>
      <c r="BF129" s="19">
        <f>SUM(BE129*$D129*$E129*$F129*$G129*$BF$10)</f>
        <v>0</v>
      </c>
      <c r="BG129" s="19"/>
      <c r="BH129" s="19">
        <f>SUM(BG129*$D129*$E129*$F129*$G129*$BH$10)</f>
        <v>0</v>
      </c>
      <c r="BI129" s="19">
        <v>0</v>
      </c>
      <c r="BJ129" s="19">
        <f>BI129*$D129*$E129*$F129*$H129*$BJ$10</f>
        <v>0</v>
      </c>
      <c r="BK129" s="19">
        <v>0</v>
      </c>
      <c r="BL129" s="19">
        <f>BK129*$D129*$E129*$F129*$H129*$BL$10</f>
        <v>0</v>
      </c>
      <c r="BM129" s="90">
        <v>0</v>
      </c>
      <c r="BN129" s="19">
        <f>BM129*$D129*$E129*$F129*$H129*$BN$10</f>
        <v>0</v>
      </c>
      <c r="BO129" s="19"/>
      <c r="BP129" s="19">
        <f>BO129*$D129*$E129*$F129*$H129*$BP$10</f>
        <v>0</v>
      </c>
      <c r="BQ129" s="83">
        <v>0</v>
      </c>
      <c r="BR129" s="19">
        <f>BQ129*$D129*$E129*$F129*$H129*$BR$10</f>
        <v>0</v>
      </c>
      <c r="BS129" s="84"/>
      <c r="BT129" s="19">
        <f>BS129*$D129*$E129*$F129*$H129*$BT$10</f>
        <v>0</v>
      </c>
      <c r="BU129" s="19">
        <v>0</v>
      </c>
      <c r="BV129" s="19">
        <f>BU129*$D129*$E129*$F129*$H129*$BV$10</f>
        <v>0</v>
      </c>
      <c r="BW129" s="19"/>
      <c r="BX129" s="19">
        <f>BW129*$D129*$E129*$F129*$H129*$BX$10</f>
        <v>0</v>
      </c>
      <c r="BY129" s="19">
        <v>0</v>
      </c>
      <c r="BZ129" s="19">
        <f>BY129*$D129*$E129*$F129*$H129*$BZ$10</f>
        <v>0</v>
      </c>
      <c r="CA129" s="19">
        <v>0</v>
      </c>
      <c r="CB129" s="19">
        <f>CA129*$D129*$E129*$F129*$H129*$CB$10</f>
        <v>0</v>
      </c>
      <c r="CC129" s="19"/>
      <c r="CD129" s="19">
        <f>CC129*$D129*$E129*$F129*$H129*$CD$10</f>
        <v>0</v>
      </c>
      <c r="CE129" s="19">
        <v>0</v>
      </c>
      <c r="CF129" s="19">
        <f>CE129*$D129*$E129*$F129*$H129*$CF$10</f>
        <v>0</v>
      </c>
      <c r="CG129" s="19"/>
      <c r="CH129" s="19">
        <f>CG129*$D129*$E129*$F129*$H129*$CH$10</f>
        <v>0</v>
      </c>
      <c r="CI129" s="83"/>
      <c r="CJ129" s="19">
        <f>CI129*$D129*$E129*$F129*$H129*$CJ$10</f>
        <v>0</v>
      </c>
      <c r="CK129" s="19">
        <v>0</v>
      </c>
      <c r="CL129" s="19">
        <f>CK129*$D129*$E129*$F129*$H129*$CL$10</f>
        <v>0</v>
      </c>
      <c r="CM129" s="83">
        <v>0</v>
      </c>
      <c r="CN129" s="19">
        <f>CM129*$D129*$E129*$F129*$I129*$CN$10</f>
        <v>0</v>
      </c>
      <c r="CO129" s="19">
        <v>0</v>
      </c>
      <c r="CP129" s="19">
        <f>CO129*$D129*$E129*$F129*$J129*$CP$10</f>
        <v>0</v>
      </c>
      <c r="CQ129" s="19"/>
      <c r="CR129" s="19">
        <f>CQ129*D129*E129*F129</f>
        <v>0</v>
      </c>
      <c r="CS129" s="76">
        <f t="shared" si="467"/>
        <v>47</v>
      </c>
      <c r="CT129" s="76">
        <f t="shared" si="467"/>
        <v>1880906.16</v>
      </c>
    </row>
    <row r="130" spans="1:98" ht="45" x14ac:dyDescent="0.25">
      <c r="A130" s="74"/>
      <c r="B130" s="75">
        <v>89</v>
      </c>
      <c r="C130" s="15" t="s">
        <v>232</v>
      </c>
      <c r="D130" s="16">
        <v>11480</v>
      </c>
      <c r="E130" s="17">
        <v>1.05</v>
      </c>
      <c r="F130" s="30">
        <v>1</v>
      </c>
      <c r="G130" s="16">
        <v>1.4</v>
      </c>
      <c r="H130" s="16">
        <v>1.68</v>
      </c>
      <c r="I130" s="16">
        <v>2.23</v>
      </c>
      <c r="J130" s="18">
        <v>2.57</v>
      </c>
      <c r="K130" s="34"/>
      <c r="L130" s="19">
        <f>SUM(K130*$D130*$E130*$F130*$G130*$L$10)</f>
        <v>0</v>
      </c>
      <c r="M130" s="34"/>
      <c r="N130" s="19">
        <f t="shared" si="326"/>
        <v>0</v>
      </c>
      <c r="O130" s="34">
        <v>163</v>
      </c>
      <c r="P130" s="19">
        <f>SUM(O130*$D130*$E130*$F130*$G130*$P$10)</f>
        <v>2750722.8</v>
      </c>
      <c r="Q130" s="86"/>
      <c r="R130" s="19">
        <f>SUM(Q130*$D130*$E130*$F130*$G130*$R$10)</f>
        <v>0</v>
      </c>
      <c r="S130" s="34"/>
      <c r="T130" s="19">
        <f>SUM(S130*$D130*$E130*$F130*$G130*$T$10)</f>
        <v>0</v>
      </c>
      <c r="U130" s="19"/>
      <c r="V130" s="19">
        <f>SUM(U130*$D130*$E130*$F130*$G130*$V$10)</f>
        <v>0</v>
      </c>
      <c r="W130" s="20"/>
      <c r="X130" s="19">
        <f t="shared" si="327"/>
        <v>0</v>
      </c>
      <c r="Y130" s="34">
        <v>1</v>
      </c>
      <c r="Z130" s="19">
        <f>SUM(Y130*$D130*$E130*$F130*$G130*$Z$10)</f>
        <v>16875.599999999999</v>
      </c>
      <c r="AA130" s="34">
        <v>75</v>
      </c>
      <c r="AB130" s="19">
        <f>SUM(AA130*$D130*$E130*$F130*$G130*$AB$10)</f>
        <v>1265670</v>
      </c>
      <c r="AC130" s="34">
        <v>15</v>
      </c>
      <c r="AD130" s="19">
        <f>SUM(AC130*$D130*$E130*$F130*$G130*$AD$10)</f>
        <v>253133.99999999997</v>
      </c>
      <c r="AE130" s="34"/>
      <c r="AF130" s="19">
        <f>AE130*$D130*$E130*$F130*$H130*$AF$10</f>
        <v>0</v>
      </c>
      <c r="AG130" s="87">
        <v>110</v>
      </c>
      <c r="AH130" s="19">
        <f>AG130*$D130*$E130*$F130*$H130*$AH$10</f>
        <v>2227579.1999999997</v>
      </c>
      <c r="AI130" s="20"/>
      <c r="AJ130" s="19">
        <f>SUM(AI130*$D130*$E130*$F130*$G130*$AJ$10)</f>
        <v>0</v>
      </c>
      <c r="AK130" s="34"/>
      <c r="AL130" s="19">
        <f>SUM(AK130*$D130*$E130*$F130*$G130*$AL$10)</f>
        <v>0</v>
      </c>
      <c r="AM130" s="34"/>
      <c r="AN130" s="19">
        <f>SUM(AM130*$D130*$E130*$F130*$G130*$AN$10)</f>
        <v>0</v>
      </c>
      <c r="AO130" s="34"/>
      <c r="AP130" s="19">
        <f>SUM(AO130*$D130*$E130*$F130*$G130*$AP$10)</f>
        <v>0</v>
      </c>
      <c r="AQ130" s="34"/>
      <c r="AR130" s="19">
        <f>SUM(AQ130*$D130*$E130*$F130*$G130*$AR$10)</f>
        <v>0</v>
      </c>
      <c r="AS130" s="34"/>
      <c r="AT130" s="19">
        <f>SUM(AS130*$D130*$E130*$F130*$G130*$AT$10)</f>
        <v>0</v>
      </c>
      <c r="AU130" s="34">
        <v>3</v>
      </c>
      <c r="AV130" s="19">
        <f>SUM(AU130*$D130*$E130*$F130*$G130*$AV$10)</f>
        <v>50626.799999999996</v>
      </c>
      <c r="AW130" s="34">
        <v>33</v>
      </c>
      <c r="AX130" s="19">
        <f>SUM(AW130*$D130*$E130*$F130*$G130*$AX$10)</f>
        <v>556894.79999999993</v>
      </c>
      <c r="AY130" s="34">
        <v>60</v>
      </c>
      <c r="AZ130" s="19">
        <f>SUM(AY130*$D130*$E130*$F130*$G130*$AZ$10)</f>
        <v>1012535.9999999999</v>
      </c>
      <c r="BA130" s="34">
        <v>151</v>
      </c>
      <c r="BB130" s="19">
        <f>SUM(BA130*$D130*$E130*$F130*$G130*$BB$10)</f>
        <v>2548215.5999999996</v>
      </c>
      <c r="BC130" s="34"/>
      <c r="BD130" s="19">
        <f>SUM(BC130*$D130*$E130*$F130*$G130*$BD$10)</f>
        <v>0</v>
      </c>
      <c r="BE130" s="34"/>
      <c r="BF130" s="19">
        <f>SUM(BE130*$D130*$E130*$F130*$G130*$BF$10)</f>
        <v>0</v>
      </c>
      <c r="BG130" s="34">
        <v>41</v>
      </c>
      <c r="BH130" s="19">
        <f>SUM(BG130*$D130*$E130*$F130*$G130*$BH$10)</f>
        <v>691899.6</v>
      </c>
      <c r="BI130" s="87">
        <v>5</v>
      </c>
      <c r="BJ130" s="19">
        <f>BI130*$D130*$E130*$F130*$H130*$BJ$10</f>
        <v>101253.59999999999</v>
      </c>
      <c r="BK130" s="34"/>
      <c r="BL130" s="19">
        <f>BK130*$D130*$E130*$F130*$H130*$BL$10</f>
        <v>0</v>
      </c>
      <c r="BM130" s="91"/>
      <c r="BN130" s="19">
        <f>BM130*$D130*$E130*$F130*$H130*$BN$10</f>
        <v>0</v>
      </c>
      <c r="BO130" s="87">
        <v>49</v>
      </c>
      <c r="BP130" s="19">
        <f>BO130*$D130*$E130*$F130*$H130*$BP$10</f>
        <v>992285.27999999991</v>
      </c>
      <c r="BQ130" s="89"/>
      <c r="BR130" s="19">
        <f>BQ130*$D130*$E130*$F130*$H130*$BR$10</f>
        <v>0</v>
      </c>
      <c r="BS130" s="87">
        <v>65</v>
      </c>
      <c r="BT130" s="19">
        <f>BS130*$D130*$E130*$F130*$H130*$BT$10</f>
        <v>1316296.8</v>
      </c>
      <c r="BU130" s="34">
        <v>55</v>
      </c>
      <c r="BV130" s="19">
        <f>BU130*$D130*$E130*$F130*$H130*$BV$10</f>
        <v>1113789.5999999999</v>
      </c>
      <c r="BW130" s="87">
        <v>81</v>
      </c>
      <c r="BX130" s="19">
        <f>BW130*$D130*$E130*$F130*$H130*$BX$10</f>
        <v>1640308.3199999998</v>
      </c>
      <c r="BY130" s="87">
        <v>95</v>
      </c>
      <c r="BZ130" s="19">
        <f>BY130*$D130*$E130*$F130*$H130*$BZ$10</f>
        <v>1923818.4</v>
      </c>
      <c r="CA130" s="34"/>
      <c r="CB130" s="19">
        <f>CA130*$D130*$E130*$F130*$H130*$CB$10</f>
        <v>0</v>
      </c>
      <c r="CC130" s="34">
        <v>23</v>
      </c>
      <c r="CD130" s="19">
        <f>CC130*$D130*$E130*$F130*$H130*$CD$10</f>
        <v>465766.56</v>
      </c>
      <c r="CE130" s="34">
        <v>13</v>
      </c>
      <c r="CF130" s="19">
        <f>CE130*$D130*$E130*$F130*$H130*$CF$10</f>
        <v>263259.36</v>
      </c>
      <c r="CG130" s="87">
        <v>3</v>
      </c>
      <c r="CH130" s="19">
        <f>CG130*$D130*$E130*$F130*$H130*$CH$10</f>
        <v>60752.159999999996</v>
      </c>
      <c r="CI130" s="86">
        <v>40</v>
      </c>
      <c r="CJ130" s="19">
        <f>CI130*$D130*$E130*$F130*$H130*$CJ$10</f>
        <v>810028.79999999993</v>
      </c>
      <c r="CK130" s="34">
        <v>3</v>
      </c>
      <c r="CL130" s="19">
        <f>CK130*$D130*$E130*$F130*$H130*$CL$10</f>
        <v>60752.159999999996</v>
      </c>
      <c r="CM130" s="89">
        <v>76</v>
      </c>
      <c r="CN130" s="19">
        <f>CM130*$D130*$E130*$F130*$I130*$CN$10</f>
        <v>2042911.92</v>
      </c>
      <c r="CO130" s="87"/>
      <c r="CP130" s="19">
        <f>CO130*$D130*$E130*$F130*$J130*$CP$10</f>
        <v>0</v>
      </c>
      <c r="CQ130" s="19"/>
      <c r="CR130" s="19">
        <f>CQ130*D130*E130*F130</f>
        <v>0</v>
      </c>
      <c r="CS130" s="76">
        <f t="shared" si="467"/>
        <v>1160</v>
      </c>
      <c r="CT130" s="76">
        <f t="shared" si="467"/>
        <v>22165377.360000007</v>
      </c>
    </row>
    <row r="131" spans="1:98" x14ac:dyDescent="0.25">
      <c r="A131" s="74">
        <v>30</v>
      </c>
      <c r="B131" s="75"/>
      <c r="C131" s="12" t="s">
        <v>233</v>
      </c>
      <c r="D131" s="16">
        <v>11480</v>
      </c>
      <c r="E131" s="31">
        <v>0.98</v>
      </c>
      <c r="F131" s="14">
        <v>1</v>
      </c>
      <c r="G131" s="16">
        <v>1.4</v>
      </c>
      <c r="H131" s="16">
        <v>1.68</v>
      </c>
      <c r="I131" s="16">
        <v>2.23</v>
      </c>
      <c r="J131" s="18">
        <v>2.57</v>
      </c>
      <c r="K131" s="32">
        <f t="shared" ref="K131" si="468">SUM(K132:K137)</f>
        <v>62</v>
      </c>
      <c r="L131" s="32">
        <f>SUM(L132:L137)</f>
        <v>1043072.8</v>
      </c>
      <c r="M131" s="32">
        <f t="shared" ref="M131:BQ131" si="469">SUM(M132:M137)</f>
        <v>0</v>
      </c>
      <c r="N131" s="32">
        <f t="shared" si="469"/>
        <v>0</v>
      </c>
      <c r="O131" s="32">
        <f t="shared" si="469"/>
        <v>0</v>
      </c>
      <c r="P131" s="32">
        <f>SUM(P132:P137)</f>
        <v>0</v>
      </c>
      <c r="Q131" s="33">
        <f t="shared" ref="Q131" si="470">SUM(Q132:Q137)</f>
        <v>0</v>
      </c>
      <c r="R131" s="32">
        <f>SUM(R132:R137)</f>
        <v>0</v>
      </c>
      <c r="S131" s="32">
        <f t="shared" ref="S131" si="471">SUM(S132:S137)</f>
        <v>0</v>
      </c>
      <c r="T131" s="32">
        <f>SUM(T132:T137)</f>
        <v>0</v>
      </c>
      <c r="U131" s="32">
        <f t="shared" ref="U131" si="472">SUM(U132:U137)</f>
        <v>0</v>
      </c>
      <c r="V131" s="32">
        <f>SUM(V132:V137)</f>
        <v>0</v>
      </c>
      <c r="W131" s="32">
        <f t="shared" ref="W131" si="473">SUM(W132:W137)</f>
        <v>0</v>
      </c>
      <c r="X131" s="32">
        <f t="shared" si="469"/>
        <v>0</v>
      </c>
      <c r="Y131" s="32">
        <f t="shared" si="469"/>
        <v>0</v>
      </c>
      <c r="Z131" s="32">
        <f t="shared" si="469"/>
        <v>0</v>
      </c>
      <c r="AA131" s="32">
        <f t="shared" si="469"/>
        <v>0</v>
      </c>
      <c r="AB131" s="32">
        <f t="shared" si="469"/>
        <v>0</v>
      </c>
      <c r="AC131" s="32">
        <f t="shared" si="469"/>
        <v>27</v>
      </c>
      <c r="AD131" s="32">
        <f>SUM(AD132:AD137)</f>
        <v>347155.19999999995</v>
      </c>
      <c r="AE131" s="32">
        <f t="shared" ref="AE131" si="474">SUM(AE132:AE137)</f>
        <v>0</v>
      </c>
      <c r="AF131" s="32">
        <f t="shared" si="469"/>
        <v>0</v>
      </c>
      <c r="AG131" s="32">
        <f t="shared" si="469"/>
        <v>4</v>
      </c>
      <c r="AH131" s="32">
        <f t="shared" si="469"/>
        <v>61716.479999999996</v>
      </c>
      <c r="AI131" s="32">
        <f t="shared" si="469"/>
        <v>32</v>
      </c>
      <c r="AJ131" s="32">
        <f t="shared" si="469"/>
        <v>411443.19999999995</v>
      </c>
      <c r="AK131" s="32">
        <f t="shared" si="469"/>
        <v>0</v>
      </c>
      <c r="AL131" s="32">
        <f>SUM(AL132:AL137)</f>
        <v>0</v>
      </c>
      <c r="AM131" s="32">
        <f t="shared" ref="AM131" si="475">SUM(AM132:AM137)</f>
        <v>0</v>
      </c>
      <c r="AN131" s="32">
        <f t="shared" si="469"/>
        <v>0</v>
      </c>
      <c r="AO131" s="32">
        <f t="shared" si="469"/>
        <v>0</v>
      </c>
      <c r="AP131" s="32">
        <f>SUM(AP132:AP137)</f>
        <v>0</v>
      </c>
      <c r="AQ131" s="32">
        <f t="shared" ref="AQ131" si="476">SUM(AQ132:AQ137)</f>
        <v>1</v>
      </c>
      <c r="AR131" s="32">
        <f>SUM(AR132:AR137)</f>
        <v>12857.599999999999</v>
      </c>
      <c r="AS131" s="32">
        <f t="shared" ref="AS131" si="477">SUM(AS132:AS137)</f>
        <v>0</v>
      </c>
      <c r="AT131" s="32">
        <f>SUM(AT132:AT137)</f>
        <v>0</v>
      </c>
      <c r="AU131" s="32">
        <f t="shared" ref="AU131" si="478">SUM(AU132:AU137)</f>
        <v>0</v>
      </c>
      <c r="AV131" s="32">
        <f>SUM(AV132:AV137)</f>
        <v>0</v>
      </c>
      <c r="AW131" s="32">
        <f>SUM(AW132:AW137)</f>
        <v>0</v>
      </c>
      <c r="AX131" s="32">
        <f>SUM(AX132:AX137)</f>
        <v>0</v>
      </c>
      <c r="AY131" s="32">
        <f>SUM(AY132:AY137)</f>
        <v>0</v>
      </c>
      <c r="AZ131" s="32">
        <f>SUM(AZ132:AZ137)</f>
        <v>0</v>
      </c>
      <c r="BA131" s="32">
        <f t="shared" ref="BA131" si="479">SUM(BA132:BA137)</f>
        <v>0</v>
      </c>
      <c r="BB131" s="32">
        <f>SUM(BB132:BB137)</f>
        <v>0</v>
      </c>
      <c r="BC131" s="32">
        <f t="shared" ref="BC131" si="480">SUM(BC132:BC137)</f>
        <v>0</v>
      </c>
      <c r="BD131" s="32">
        <f>SUM(BD132:BD137)</f>
        <v>0</v>
      </c>
      <c r="BE131" s="32">
        <f t="shared" ref="BE131" si="481">SUM(BE132:BE137)</f>
        <v>0</v>
      </c>
      <c r="BF131" s="32">
        <f>SUM(BF132:BF137)</f>
        <v>0</v>
      </c>
      <c r="BG131" s="32">
        <f>SUM(BG132:BG137)</f>
        <v>0</v>
      </c>
      <c r="BH131" s="32">
        <f>SUM(BH132:BH137)</f>
        <v>0</v>
      </c>
      <c r="BI131" s="32">
        <f t="shared" ref="BI131" si="482">SUM(BI132:BI137)</f>
        <v>0</v>
      </c>
      <c r="BJ131" s="32">
        <f t="shared" si="469"/>
        <v>0</v>
      </c>
      <c r="BK131" s="32">
        <f t="shared" si="469"/>
        <v>69</v>
      </c>
      <c r="BL131" s="32">
        <f>SUM(BL132:BL137)</f>
        <v>1064609.28</v>
      </c>
      <c r="BM131" s="32">
        <f t="shared" ref="BM131" si="483">SUM(BM132:BM137)</f>
        <v>0</v>
      </c>
      <c r="BN131" s="32">
        <f>SUM(BN132:BN137)</f>
        <v>0</v>
      </c>
      <c r="BO131" s="32">
        <f t="shared" ref="BO131" si="484">SUM(BO132:BO137)</f>
        <v>0</v>
      </c>
      <c r="BP131" s="32">
        <f t="shared" si="469"/>
        <v>0</v>
      </c>
      <c r="BQ131" s="33">
        <f t="shared" si="469"/>
        <v>15</v>
      </c>
      <c r="BR131" s="32">
        <f>SUM(BR132:BR137)</f>
        <v>231436.79999999999</v>
      </c>
      <c r="BS131" s="32">
        <f>SUM(BS132:BS137)</f>
        <v>12</v>
      </c>
      <c r="BT131" s="32">
        <f>SUM(BT132:BT137)</f>
        <v>185149.44</v>
      </c>
      <c r="BU131" s="32">
        <f>SUM(BU132:BU137)</f>
        <v>15</v>
      </c>
      <c r="BV131" s="32">
        <f>SUM(BV132:BV137)</f>
        <v>231436.79999999999</v>
      </c>
      <c r="BW131" s="32">
        <f t="shared" ref="BW131" si="485">SUM(BW132:BW137)</f>
        <v>0</v>
      </c>
      <c r="BX131" s="32">
        <f>SUM(BX132:BX137)</f>
        <v>0</v>
      </c>
      <c r="BY131" s="32">
        <f>SUM(BY132:BY137)</f>
        <v>9</v>
      </c>
      <c r="BZ131" s="32">
        <f>SUM(BZ132:BZ137)</f>
        <v>138862.07999999999</v>
      </c>
      <c r="CA131" s="32">
        <f t="shared" ref="CA131:CT131" si="486">SUM(CA132:CA137)</f>
        <v>0</v>
      </c>
      <c r="CB131" s="32">
        <f t="shared" si="486"/>
        <v>0</v>
      </c>
      <c r="CC131" s="32">
        <f t="shared" si="486"/>
        <v>10</v>
      </c>
      <c r="CD131" s="32">
        <f t="shared" si="486"/>
        <v>154291.19999999998</v>
      </c>
      <c r="CE131" s="32">
        <f t="shared" si="486"/>
        <v>0</v>
      </c>
      <c r="CF131" s="32">
        <f t="shared" si="486"/>
        <v>0</v>
      </c>
      <c r="CG131" s="32">
        <f t="shared" si="486"/>
        <v>0</v>
      </c>
      <c r="CH131" s="32">
        <f t="shared" si="486"/>
        <v>0</v>
      </c>
      <c r="CI131" s="33">
        <f t="shared" si="486"/>
        <v>5</v>
      </c>
      <c r="CJ131" s="32">
        <f t="shared" si="486"/>
        <v>77145.599999999991</v>
      </c>
      <c r="CK131" s="32">
        <f t="shared" si="486"/>
        <v>0</v>
      </c>
      <c r="CL131" s="32">
        <f t="shared" si="486"/>
        <v>0</v>
      </c>
      <c r="CM131" s="33">
        <v>0</v>
      </c>
      <c r="CN131" s="32">
        <f t="shared" si="486"/>
        <v>0</v>
      </c>
      <c r="CO131" s="32">
        <f t="shared" si="486"/>
        <v>50</v>
      </c>
      <c r="CP131" s="32">
        <f t="shared" si="486"/>
        <v>1180144</v>
      </c>
      <c r="CQ131" s="32">
        <f t="shared" si="486"/>
        <v>0</v>
      </c>
      <c r="CR131" s="32">
        <f t="shared" si="486"/>
        <v>0</v>
      </c>
      <c r="CS131" s="32">
        <f t="shared" si="486"/>
        <v>311</v>
      </c>
      <c r="CT131" s="32">
        <f t="shared" si="486"/>
        <v>5139320.4799999995</v>
      </c>
    </row>
    <row r="132" spans="1:98" ht="45" x14ac:dyDescent="0.25">
      <c r="A132" s="74"/>
      <c r="B132" s="75">
        <v>90</v>
      </c>
      <c r="C132" s="15" t="s">
        <v>234</v>
      </c>
      <c r="D132" s="16">
        <v>11480</v>
      </c>
      <c r="E132" s="17">
        <v>0.8</v>
      </c>
      <c r="F132" s="30">
        <v>1</v>
      </c>
      <c r="G132" s="16">
        <v>1.4</v>
      </c>
      <c r="H132" s="16">
        <v>1.68</v>
      </c>
      <c r="I132" s="16">
        <v>2.23</v>
      </c>
      <c r="J132" s="18">
        <v>2.57</v>
      </c>
      <c r="K132" s="19">
        <v>50</v>
      </c>
      <c r="L132" s="19">
        <f t="shared" ref="L132:L137" si="487">SUM(K132*$D132*$E132*$F132*$G132*$L$10)</f>
        <v>642880</v>
      </c>
      <c r="M132" s="19"/>
      <c r="N132" s="19">
        <f t="shared" si="326"/>
        <v>0</v>
      </c>
      <c r="O132" s="19"/>
      <c r="P132" s="19">
        <f t="shared" ref="P132:P137" si="488">SUM(O132*$D132*$E132*$F132*$G132*$P$10)</f>
        <v>0</v>
      </c>
      <c r="Q132" s="83"/>
      <c r="R132" s="19">
        <f t="shared" ref="R132:R137" si="489">SUM(Q132*$D132*$E132*$F132*$G132*$R$10)</f>
        <v>0</v>
      </c>
      <c r="S132" s="19"/>
      <c r="T132" s="19">
        <f t="shared" ref="T132:T137" si="490">SUM(S132*$D132*$E132*$F132*$G132*$T$10)</f>
        <v>0</v>
      </c>
      <c r="U132" s="19"/>
      <c r="V132" s="19">
        <f t="shared" ref="V132:V137" si="491">SUM(U132*$D132*$E132*$F132*$G132*$V$10)</f>
        <v>0</v>
      </c>
      <c r="W132" s="20"/>
      <c r="X132" s="19">
        <f t="shared" si="327"/>
        <v>0</v>
      </c>
      <c r="Y132" s="19"/>
      <c r="Z132" s="19">
        <f t="shared" ref="Z132:Z137" si="492">SUM(Y132*$D132*$E132*$F132*$G132*$Z$10)</f>
        <v>0</v>
      </c>
      <c r="AA132" s="19"/>
      <c r="AB132" s="19">
        <f t="shared" ref="AB132:AB137" si="493">SUM(AA132*$D132*$E132*$F132*$G132*$AB$10)</f>
        <v>0</v>
      </c>
      <c r="AC132" s="19">
        <v>27</v>
      </c>
      <c r="AD132" s="19">
        <f t="shared" ref="AD132:AD137" si="494">SUM(AC132*$D132*$E132*$F132*$G132*$AD$10)</f>
        <v>347155.19999999995</v>
      </c>
      <c r="AE132" s="19"/>
      <c r="AF132" s="19">
        <f t="shared" ref="AF132:AF137" si="495">AE132*$D132*$E132*$F132*$H132*$AF$10</f>
        <v>0</v>
      </c>
      <c r="AG132" s="84">
        <v>4</v>
      </c>
      <c r="AH132" s="19">
        <f t="shared" ref="AH132:AH137" si="496">AG132*$D132*$E132*$F132*$H132*$AH$10</f>
        <v>61716.479999999996</v>
      </c>
      <c r="AI132" s="20">
        <v>32</v>
      </c>
      <c r="AJ132" s="19">
        <f t="shared" ref="AJ132:AJ137" si="497">SUM(AI132*$D132*$E132*$F132*$G132*$AJ$10)</f>
        <v>411443.19999999995</v>
      </c>
      <c r="AK132" s="19"/>
      <c r="AL132" s="19">
        <f t="shared" ref="AL132:AL137" si="498">SUM(AK132*$D132*$E132*$F132*$G132*$AL$10)</f>
        <v>0</v>
      </c>
      <c r="AM132" s="19"/>
      <c r="AN132" s="19">
        <f t="shared" ref="AN132:AN137" si="499">SUM(AM132*$D132*$E132*$F132*$G132*$AN$10)</f>
        <v>0</v>
      </c>
      <c r="AO132" s="19"/>
      <c r="AP132" s="19">
        <f t="shared" ref="AP132:AP137" si="500">SUM(AO132*$D132*$E132*$F132*$G132*$AP$10)</f>
        <v>0</v>
      </c>
      <c r="AQ132" s="19">
        <v>1</v>
      </c>
      <c r="AR132" s="19">
        <f t="shared" ref="AR132:AR137" si="501">SUM(AQ132*$D132*$E132*$F132*$G132*$AR$10)</f>
        <v>12857.599999999999</v>
      </c>
      <c r="AS132" s="19"/>
      <c r="AT132" s="19">
        <f t="shared" ref="AT132:AT137" si="502">SUM(AS132*$D132*$E132*$F132*$G132*$AT$10)</f>
        <v>0</v>
      </c>
      <c r="AU132" s="19"/>
      <c r="AV132" s="19">
        <f t="shared" ref="AV132:AV137" si="503">SUM(AU132*$D132*$E132*$F132*$G132*$AV$10)</f>
        <v>0</v>
      </c>
      <c r="AW132" s="19"/>
      <c r="AX132" s="19">
        <f t="shared" ref="AX132:AX137" si="504">SUM(AW132*$D132*$E132*$F132*$G132*$AX$10)</f>
        <v>0</v>
      </c>
      <c r="AY132" s="19"/>
      <c r="AZ132" s="19">
        <f t="shared" ref="AZ132:AZ137" si="505">SUM(AY132*$D132*$E132*$F132*$G132*$AZ$10)</f>
        <v>0</v>
      </c>
      <c r="BA132" s="19"/>
      <c r="BB132" s="19">
        <f t="shared" ref="BB132:BB137" si="506">SUM(BA132*$D132*$E132*$F132*$G132*$BB$10)</f>
        <v>0</v>
      </c>
      <c r="BC132" s="19"/>
      <c r="BD132" s="19">
        <f t="shared" ref="BD132:BD137" si="507">SUM(BC132*$D132*$E132*$F132*$G132*$BD$10)</f>
        <v>0</v>
      </c>
      <c r="BE132" s="19"/>
      <c r="BF132" s="19">
        <f t="shared" ref="BF132:BF137" si="508">SUM(BE132*$D132*$E132*$F132*$G132*$BF$10)</f>
        <v>0</v>
      </c>
      <c r="BG132" s="19"/>
      <c r="BH132" s="19">
        <f t="shared" ref="BH132:BH137" si="509">SUM(BG132*$D132*$E132*$F132*$G132*$BH$10)</f>
        <v>0</v>
      </c>
      <c r="BI132" s="19"/>
      <c r="BJ132" s="19">
        <f t="shared" ref="BJ132:BJ137" si="510">BI132*$D132*$E132*$F132*$H132*$BJ$10</f>
        <v>0</v>
      </c>
      <c r="BK132" s="84">
        <v>69</v>
      </c>
      <c r="BL132" s="19">
        <f t="shared" ref="BL132:BL137" si="511">BK132*$D132*$E132*$F132*$H132*$BL$10</f>
        <v>1064609.28</v>
      </c>
      <c r="BM132" s="90"/>
      <c r="BN132" s="19">
        <f t="shared" ref="BN132:BN137" si="512">BM132*$D132*$E132*$F132*$H132*$BN$10</f>
        <v>0</v>
      </c>
      <c r="BO132" s="19"/>
      <c r="BP132" s="19">
        <f t="shared" ref="BP132:BP137" si="513">BO132*$D132*$E132*$F132*$H132*$BP$10</f>
        <v>0</v>
      </c>
      <c r="BQ132" s="88">
        <v>15</v>
      </c>
      <c r="BR132" s="19">
        <f t="shared" ref="BR132:BR137" si="514">BQ132*$D132*$E132*$F132*$H132*$BR$10</f>
        <v>231436.79999999999</v>
      </c>
      <c r="BS132" s="84">
        <v>12</v>
      </c>
      <c r="BT132" s="19">
        <f t="shared" ref="BT132:BT137" si="515">BS132*$D132*$E132*$F132*$H132*$BT$10</f>
        <v>185149.44</v>
      </c>
      <c r="BU132" s="19">
        <v>15</v>
      </c>
      <c r="BV132" s="19">
        <f t="shared" ref="BV132:BV137" si="516">BU132*$D132*$E132*$F132*$H132*$BV$10</f>
        <v>231436.79999999999</v>
      </c>
      <c r="BW132" s="84"/>
      <c r="BX132" s="19">
        <f t="shared" ref="BX132:BX137" si="517">BW132*$D132*$E132*$F132*$H132*$BX$10</f>
        <v>0</v>
      </c>
      <c r="BY132" s="84">
        <v>9</v>
      </c>
      <c r="BZ132" s="19">
        <f t="shared" ref="BZ132:BZ137" si="518">BY132*$D132*$E132*$F132*$H132*$BZ$10</f>
        <v>138862.07999999999</v>
      </c>
      <c r="CA132" s="19"/>
      <c r="CB132" s="19">
        <f t="shared" ref="CB132:CB137" si="519">CA132*$D132*$E132*$F132*$H132*$CB$10</f>
        <v>0</v>
      </c>
      <c r="CC132" s="19">
        <v>10</v>
      </c>
      <c r="CD132" s="19">
        <f t="shared" ref="CD132:CD137" si="520">CC132*$D132*$E132*$F132*$H132*$CD$10</f>
        <v>154291.19999999998</v>
      </c>
      <c r="CE132" s="19"/>
      <c r="CF132" s="19">
        <f t="shared" ref="CF132:CF137" si="521">CE132*$D132*$E132*$F132*$H132*$CF$10</f>
        <v>0</v>
      </c>
      <c r="CG132" s="19"/>
      <c r="CH132" s="19">
        <f t="shared" ref="CH132:CH137" si="522">CG132*$D132*$E132*$F132*$H132*$CH$10</f>
        <v>0</v>
      </c>
      <c r="CI132" s="83">
        <v>5</v>
      </c>
      <c r="CJ132" s="19">
        <f t="shared" ref="CJ132:CJ137" si="523">CI132*$D132*$E132*$F132*$H132*$CJ$10</f>
        <v>77145.599999999991</v>
      </c>
      <c r="CK132" s="19"/>
      <c r="CL132" s="19">
        <f t="shared" ref="CL132:CL137" si="524">CK132*$D132*$E132*$F132*$H132*$CL$10</f>
        <v>0</v>
      </c>
      <c r="CM132" s="88"/>
      <c r="CN132" s="19">
        <f t="shared" ref="CN132:CN137" si="525">CM132*$D132*$E132*$F132*$I132*$CN$10</f>
        <v>0</v>
      </c>
      <c r="CO132" s="84">
        <v>50</v>
      </c>
      <c r="CP132" s="19">
        <f t="shared" ref="CP132:CP137" si="526">CO132*$D132*$E132*$F132*$J132*$CP$10</f>
        <v>1180144</v>
      </c>
      <c r="CQ132" s="19"/>
      <c r="CR132" s="19">
        <f t="shared" ref="CR132:CR137" si="527">CQ132*D132*E132*F132</f>
        <v>0</v>
      </c>
      <c r="CS132" s="76">
        <f t="shared" ref="CS132:CT137" si="528">SUM(M132+K132+W132+O132+Q132+Y132+U132+S132+AA132+AE132+AC132+AG132+AI132+AM132+BI132+BO132+AK132+AW132+AY132+CA132+CC132+BY132+CE132+CG132+BS132+BU132+AO132+AQ132+AS132+AU132+BK132+BM132+BQ132+BA132+BC132+BE132+BG132+BW132+CI132+CK132+CM132+CO132+CQ132)</f>
        <v>299</v>
      </c>
      <c r="CT132" s="76">
        <f t="shared" si="528"/>
        <v>4739127.68</v>
      </c>
    </row>
    <row r="133" spans="1:98" ht="30" x14ac:dyDescent="0.25">
      <c r="A133" s="74"/>
      <c r="B133" s="75">
        <v>91</v>
      </c>
      <c r="C133" s="22" t="s">
        <v>235</v>
      </c>
      <c r="D133" s="16">
        <v>11480</v>
      </c>
      <c r="E133" s="17">
        <v>2.1800000000000002</v>
      </c>
      <c r="F133" s="30">
        <v>1</v>
      </c>
      <c r="G133" s="16">
        <v>1.4</v>
      </c>
      <c r="H133" s="16">
        <v>1.68</v>
      </c>
      <c r="I133" s="16">
        <v>2.23</v>
      </c>
      <c r="J133" s="18">
        <v>2.57</v>
      </c>
      <c r="K133" s="19">
        <v>6</v>
      </c>
      <c r="L133" s="19">
        <f t="shared" si="487"/>
        <v>210221.76</v>
      </c>
      <c r="M133" s="19">
        <v>0</v>
      </c>
      <c r="N133" s="19">
        <f t="shared" si="326"/>
        <v>0</v>
      </c>
      <c r="O133" s="19">
        <v>0</v>
      </c>
      <c r="P133" s="19">
        <f t="shared" si="488"/>
        <v>0</v>
      </c>
      <c r="Q133" s="83">
        <v>0</v>
      </c>
      <c r="R133" s="19">
        <f t="shared" si="489"/>
        <v>0</v>
      </c>
      <c r="S133" s="19">
        <v>0</v>
      </c>
      <c r="T133" s="19">
        <f t="shared" si="490"/>
        <v>0</v>
      </c>
      <c r="U133" s="19"/>
      <c r="V133" s="19">
        <f t="shared" si="491"/>
        <v>0</v>
      </c>
      <c r="W133" s="20"/>
      <c r="X133" s="19">
        <f t="shared" si="327"/>
        <v>0</v>
      </c>
      <c r="Y133" s="19">
        <v>0</v>
      </c>
      <c r="Z133" s="19">
        <f t="shared" si="492"/>
        <v>0</v>
      </c>
      <c r="AA133" s="19">
        <v>0</v>
      </c>
      <c r="AB133" s="19">
        <f t="shared" si="493"/>
        <v>0</v>
      </c>
      <c r="AC133" s="19"/>
      <c r="AD133" s="19">
        <f t="shared" si="494"/>
        <v>0</v>
      </c>
      <c r="AE133" s="19">
        <v>0</v>
      </c>
      <c r="AF133" s="19">
        <f t="shared" si="495"/>
        <v>0</v>
      </c>
      <c r="AG133" s="19">
        <v>0</v>
      </c>
      <c r="AH133" s="19">
        <f t="shared" si="496"/>
        <v>0</v>
      </c>
      <c r="AI133" s="20"/>
      <c r="AJ133" s="19">
        <f t="shared" si="497"/>
        <v>0</v>
      </c>
      <c r="AK133" s="19"/>
      <c r="AL133" s="19">
        <f t="shared" si="498"/>
        <v>0</v>
      </c>
      <c r="AM133" s="19">
        <v>0</v>
      </c>
      <c r="AN133" s="19">
        <f t="shared" si="499"/>
        <v>0</v>
      </c>
      <c r="AO133" s="19">
        <v>0</v>
      </c>
      <c r="AP133" s="19">
        <f t="shared" si="500"/>
        <v>0</v>
      </c>
      <c r="AQ133" s="19"/>
      <c r="AR133" s="19">
        <f t="shared" si="501"/>
        <v>0</v>
      </c>
      <c r="AS133" s="19"/>
      <c r="AT133" s="19">
        <f t="shared" si="502"/>
        <v>0</v>
      </c>
      <c r="AU133" s="19"/>
      <c r="AV133" s="19">
        <f t="shared" si="503"/>
        <v>0</v>
      </c>
      <c r="AW133" s="19">
        <v>0</v>
      </c>
      <c r="AX133" s="19">
        <f t="shared" si="504"/>
        <v>0</v>
      </c>
      <c r="AY133" s="19">
        <v>0</v>
      </c>
      <c r="AZ133" s="19">
        <f t="shared" si="505"/>
        <v>0</v>
      </c>
      <c r="BA133" s="19">
        <v>0</v>
      </c>
      <c r="BB133" s="19">
        <f t="shared" si="506"/>
        <v>0</v>
      </c>
      <c r="BC133" s="19">
        <v>0</v>
      </c>
      <c r="BD133" s="19">
        <f t="shared" si="507"/>
        <v>0</v>
      </c>
      <c r="BE133" s="19">
        <v>0</v>
      </c>
      <c r="BF133" s="19">
        <f t="shared" si="508"/>
        <v>0</v>
      </c>
      <c r="BG133" s="19"/>
      <c r="BH133" s="19">
        <f t="shared" si="509"/>
        <v>0</v>
      </c>
      <c r="BI133" s="19">
        <v>0</v>
      </c>
      <c r="BJ133" s="19">
        <f t="shared" si="510"/>
        <v>0</v>
      </c>
      <c r="BK133" s="19">
        <v>0</v>
      </c>
      <c r="BL133" s="19">
        <f t="shared" si="511"/>
        <v>0</v>
      </c>
      <c r="BM133" s="90"/>
      <c r="BN133" s="19">
        <f t="shared" si="512"/>
        <v>0</v>
      </c>
      <c r="BO133" s="19">
        <v>0</v>
      </c>
      <c r="BP133" s="19">
        <f t="shared" si="513"/>
        <v>0</v>
      </c>
      <c r="BQ133" s="83">
        <v>0</v>
      </c>
      <c r="BR133" s="19">
        <f t="shared" si="514"/>
        <v>0</v>
      </c>
      <c r="BS133" s="19"/>
      <c r="BT133" s="19">
        <f t="shared" si="515"/>
        <v>0</v>
      </c>
      <c r="BU133" s="19">
        <v>0</v>
      </c>
      <c r="BV133" s="19">
        <f t="shared" si="516"/>
        <v>0</v>
      </c>
      <c r="BW133" s="19"/>
      <c r="BX133" s="19">
        <f t="shared" si="517"/>
        <v>0</v>
      </c>
      <c r="BY133" s="19">
        <v>0</v>
      </c>
      <c r="BZ133" s="19">
        <f t="shared" si="518"/>
        <v>0</v>
      </c>
      <c r="CA133" s="19">
        <v>0</v>
      </c>
      <c r="CB133" s="19">
        <f t="shared" si="519"/>
        <v>0</v>
      </c>
      <c r="CC133" s="19"/>
      <c r="CD133" s="19">
        <f t="shared" si="520"/>
        <v>0</v>
      </c>
      <c r="CE133" s="19">
        <v>0</v>
      </c>
      <c r="CF133" s="19">
        <f t="shared" si="521"/>
        <v>0</v>
      </c>
      <c r="CG133" s="19"/>
      <c r="CH133" s="19">
        <f t="shared" si="522"/>
        <v>0</v>
      </c>
      <c r="CI133" s="83"/>
      <c r="CJ133" s="19">
        <f t="shared" si="523"/>
        <v>0</v>
      </c>
      <c r="CK133" s="19">
        <v>0</v>
      </c>
      <c r="CL133" s="19">
        <f t="shared" si="524"/>
        <v>0</v>
      </c>
      <c r="CM133" s="83">
        <v>0</v>
      </c>
      <c r="CN133" s="19">
        <f t="shared" si="525"/>
        <v>0</v>
      </c>
      <c r="CO133" s="19">
        <v>0</v>
      </c>
      <c r="CP133" s="19">
        <f t="shared" si="526"/>
        <v>0</v>
      </c>
      <c r="CQ133" s="19"/>
      <c r="CR133" s="19">
        <f t="shared" si="527"/>
        <v>0</v>
      </c>
      <c r="CS133" s="76">
        <f t="shared" si="528"/>
        <v>6</v>
      </c>
      <c r="CT133" s="76">
        <f t="shared" si="528"/>
        <v>210221.76</v>
      </c>
    </row>
    <row r="134" spans="1:98" ht="30" x14ac:dyDescent="0.25">
      <c r="A134" s="74"/>
      <c r="B134" s="75">
        <v>92</v>
      </c>
      <c r="C134" s="22" t="s">
        <v>236</v>
      </c>
      <c r="D134" s="16">
        <v>11480</v>
      </c>
      <c r="E134" s="17">
        <v>2.58</v>
      </c>
      <c r="F134" s="30">
        <v>1</v>
      </c>
      <c r="G134" s="16">
        <v>1.4</v>
      </c>
      <c r="H134" s="16">
        <v>1.68</v>
      </c>
      <c r="I134" s="16">
        <v>2.23</v>
      </c>
      <c r="J134" s="18">
        <v>2.57</v>
      </c>
      <c r="K134" s="19"/>
      <c r="L134" s="19">
        <f t="shared" si="487"/>
        <v>0</v>
      </c>
      <c r="M134" s="19">
        <v>0</v>
      </c>
      <c r="N134" s="19">
        <f t="shared" si="326"/>
        <v>0</v>
      </c>
      <c r="O134" s="19">
        <v>0</v>
      </c>
      <c r="P134" s="19">
        <f t="shared" si="488"/>
        <v>0</v>
      </c>
      <c r="Q134" s="83">
        <v>0</v>
      </c>
      <c r="R134" s="19">
        <f t="shared" si="489"/>
        <v>0</v>
      </c>
      <c r="S134" s="19">
        <v>0</v>
      </c>
      <c r="T134" s="19">
        <f t="shared" si="490"/>
        <v>0</v>
      </c>
      <c r="U134" s="19"/>
      <c r="V134" s="19">
        <f t="shared" si="491"/>
        <v>0</v>
      </c>
      <c r="W134" s="20"/>
      <c r="X134" s="19">
        <f t="shared" si="327"/>
        <v>0</v>
      </c>
      <c r="Y134" s="19">
        <v>0</v>
      </c>
      <c r="Z134" s="19">
        <f t="shared" si="492"/>
        <v>0</v>
      </c>
      <c r="AA134" s="19">
        <v>0</v>
      </c>
      <c r="AB134" s="19">
        <f t="shared" si="493"/>
        <v>0</v>
      </c>
      <c r="AC134" s="19"/>
      <c r="AD134" s="19">
        <f t="shared" si="494"/>
        <v>0</v>
      </c>
      <c r="AE134" s="19">
        <v>0</v>
      </c>
      <c r="AF134" s="19">
        <f t="shared" si="495"/>
        <v>0</v>
      </c>
      <c r="AG134" s="19">
        <v>0</v>
      </c>
      <c r="AH134" s="19">
        <f t="shared" si="496"/>
        <v>0</v>
      </c>
      <c r="AI134" s="20"/>
      <c r="AJ134" s="19">
        <f t="shared" si="497"/>
        <v>0</v>
      </c>
      <c r="AK134" s="19"/>
      <c r="AL134" s="19">
        <f t="shared" si="498"/>
        <v>0</v>
      </c>
      <c r="AM134" s="19">
        <v>0</v>
      </c>
      <c r="AN134" s="19">
        <f t="shared" si="499"/>
        <v>0</v>
      </c>
      <c r="AO134" s="19">
        <v>0</v>
      </c>
      <c r="AP134" s="19">
        <f t="shared" si="500"/>
        <v>0</v>
      </c>
      <c r="AQ134" s="19"/>
      <c r="AR134" s="19">
        <f t="shared" si="501"/>
        <v>0</v>
      </c>
      <c r="AS134" s="19"/>
      <c r="AT134" s="19">
        <f t="shared" si="502"/>
        <v>0</v>
      </c>
      <c r="AU134" s="19"/>
      <c r="AV134" s="19">
        <f t="shared" si="503"/>
        <v>0</v>
      </c>
      <c r="AW134" s="19">
        <v>0</v>
      </c>
      <c r="AX134" s="19">
        <f t="shared" si="504"/>
        <v>0</v>
      </c>
      <c r="AY134" s="19">
        <v>0</v>
      </c>
      <c r="AZ134" s="19">
        <f t="shared" si="505"/>
        <v>0</v>
      </c>
      <c r="BA134" s="19">
        <v>0</v>
      </c>
      <c r="BB134" s="19">
        <f t="shared" si="506"/>
        <v>0</v>
      </c>
      <c r="BC134" s="19">
        <v>0</v>
      </c>
      <c r="BD134" s="19">
        <f t="shared" si="507"/>
        <v>0</v>
      </c>
      <c r="BE134" s="19">
        <v>0</v>
      </c>
      <c r="BF134" s="19">
        <f t="shared" si="508"/>
        <v>0</v>
      </c>
      <c r="BG134" s="19"/>
      <c r="BH134" s="19">
        <f t="shared" si="509"/>
        <v>0</v>
      </c>
      <c r="BI134" s="19">
        <v>0</v>
      </c>
      <c r="BJ134" s="19">
        <f t="shared" si="510"/>
        <v>0</v>
      </c>
      <c r="BK134" s="19">
        <v>0</v>
      </c>
      <c r="BL134" s="19">
        <f t="shared" si="511"/>
        <v>0</v>
      </c>
      <c r="BM134" s="90"/>
      <c r="BN134" s="19">
        <f t="shared" si="512"/>
        <v>0</v>
      </c>
      <c r="BO134" s="19">
        <v>0</v>
      </c>
      <c r="BP134" s="19">
        <f t="shared" si="513"/>
        <v>0</v>
      </c>
      <c r="BQ134" s="83">
        <v>0</v>
      </c>
      <c r="BR134" s="19">
        <f t="shared" si="514"/>
        <v>0</v>
      </c>
      <c r="BS134" s="19"/>
      <c r="BT134" s="19">
        <f t="shared" si="515"/>
        <v>0</v>
      </c>
      <c r="BU134" s="19">
        <v>0</v>
      </c>
      <c r="BV134" s="19">
        <f t="shared" si="516"/>
        <v>0</v>
      </c>
      <c r="BW134" s="19"/>
      <c r="BX134" s="19">
        <f t="shared" si="517"/>
        <v>0</v>
      </c>
      <c r="BY134" s="19">
        <v>0</v>
      </c>
      <c r="BZ134" s="19">
        <f t="shared" si="518"/>
        <v>0</v>
      </c>
      <c r="CA134" s="19">
        <v>0</v>
      </c>
      <c r="CB134" s="19">
        <f t="shared" si="519"/>
        <v>0</v>
      </c>
      <c r="CC134" s="19">
        <v>0</v>
      </c>
      <c r="CD134" s="19">
        <f t="shared" si="520"/>
        <v>0</v>
      </c>
      <c r="CE134" s="19">
        <v>0</v>
      </c>
      <c r="CF134" s="19">
        <f t="shared" si="521"/>
        <v>0</v>
      </c>
      <c r="CG134" s="19"/>
      <c r="CH134" s="19">
        <f t="shared" si="522"/>
        <v>0</v>
      </c>
      <c r="CI134" s="83"/>
      <c r="CJ134" s="19">
        <f t="shared" si="523"/>
        <v>0</v>
      </c>
      <c r="CK134" s="19">
        <v>0</v>
      </c>
      <c r="CL134" s="19">
        <f t="shared" si="524"/>
        <v>0</v>
      </c>
      <c r="CM134" s="83">
        <v>0</v>
      </c>
      <c r="CN134" s="19">
        <f t="shared" si="525"/>
        <v>0</v>
      </c>
      <c r="CO134" s="19">
        <v>0</v>
      </c>
      <c r="CP134" s="19">
        <f t="shared" si="526"/>
        <v>0</v>
      </c>
      <c r="CQ134" s="19"/>
      <c r="CR134" s="19">
        <f t="shared" si="527"/>
        <v>0</v>
      </c>
      <c r="CS134" s="76">
        <f t="shared" si="528"/>
        <v>0</v>
      </c>
      <c r="CT134" s="76">
        <f t="shared" si="528"/>
        <v>0</v>
      </c>
    </row>
    <row r="135" spans="1:98" ht="45" x14ac:dyDescent="0.25">
      <c r="A135" s="74"/>
      <c r="B135" s="75">
        <v>93</v>
      </c>
      <c r="C135" s="22" t="s">
        <v>237</v>
      </c>
      <c r="D135" s="16">
        <v>11480</v>
      </c>
      <c r="E135" s="17">
        <v>1.97</v>
      </c>
      <c r="F135" s="30">
        <v>1</v>
      </c>
      <c r="G135" s="16">
        <v>1.4</v>
      </c>
      <c r="H135" s="16">
        <v>1.68</v>
      </c>
      <c r="I135" s="16">
        <v>2.23</v>
      </c>
      <c r="J135" s="18">
        <v>2.57</v>
      </c>
      <c r="K135" s="19">
        <v>6</v>
      </c>
      <c r="L135" s="19">
        <f t="shared" si="487"/>
        <v>189971.04</v>
      </c>
      <c r="M135" s="19">
        <v>0</v>
      </c>
      <c r="N135" s="19">
        <f t="shared" si="326"/>
        <v>0</v>
      </c>
      <c r="O135" s="19">
        <v>0</v>
      </c>
      <c r="P135" s="19">
        <f t="shared" si="488"/>
        <v>0</v>
      </c>
      <c r="Q135" s="83">
        <v>0</v>
      </c>
      <c r="R135" s="19">
        <f t="shared" si="489"/>
        <v>0</v>
      </c>
      <c r="S135" s="19">
        <v>0</v>
      </c>
      <c r="T135" s="19">
        <f t="shared" si="490"/>
        <v>0</v>
      </c>
      <c r="U135" s="19"/>
      <c r="V135" s="19">
        <f t="shared" si="491"/>
        <v>0</v>
      </c>
      <c r="W135" s="20"/>
      <c r="X135" s="19">
        <f t="shared" si="327"/>
        <v>0</v>
      </c>
      <c r="Y135" s="19">
        <v>0</v>
      </c>
      <c r="Z135" s="19">
        <f t="shared" si="492"/>
        <v>0</v>
      </c>
      <c r="AA135" s="19">
        <v>0</v>
      </c>
      <c r="AB135" s="19">
        <f t="shared" si="493"/>
        <v>0</v>
      </c>
      <c r="AC135" s="19"/>
      <c r="AD135" s="19">
        <f t="shared" si="494"/>
        <v>0</v>
      </c>
      <c r="AE135" s="19">
        <v>0</v>
      </c>
      <c r="AF135" s="19">
        <f t="shared" si="495"/>
        <v>0</v>
      </c>
      <c r="AG135" s="19">
        <v>0</v>
      </c>
      <c r="AH135" s="19">
        <f t="shared" si="496"/>
        <v>0</v>
      </c>
      <c r="AI135" s="20"/>
      <c r="AJ135" s="19">
        <f t="shared" si="497"/>
        <v>0</v>
      </c>
      <c r="AK135" s="19"/>
      <c r="AL135" s="19">
        <f t="shared" si="498"/>
        <v>0</v>
      </c>
      <c r="AM135" s="19">
        <v>0</v>
      </c>
      <c r="AN135" s="19">
        <f t="shared" si="499"/>
        <v>0</v>
      </c>
      <c r="AO135" s="19">
        <v>0</v>
      </c>
      <c r="AP135" s="19">
        <f t="shared" si="500"/>
        <v>0</v>
      </c>
      <c r="AQ135" s="19"/>
      <c r="AR135" s="19">
        <f t="shared" si="501"/>
        <v>0</v>
      </c>
      <c r="AS135" s="19"/>
      <c r="AT135" s="19">
        <f t="shared" si="502"/>
        <v>0</v>
      </c>
      <c r="AU135" s="19"/>
      <c r="AV135" s="19">
        <f t="shared" si="503"/>
        <v>0</v>
      </c>
      <c r="AW135" s="19">
        <v>0</v>
      </c>
      <c r="AX135" s="19">
        <f t="shared" si="504"/>
        <v>0</v>
      </c>
      <c r="AY135" s="19">
        <v>0</v>
      </c>
      <c r="AZ135" s="19">
        <f t="shared" si="505"/>
        <v>0</v>
      </c>
      <c r="BA135" s="19">
        <v>0</v>
      </c>
      <c r="BB135" s="19">
        <f t="shared" si="506"/>
        <v>0</v>
      </c>
      <c r="BC135" s="19">
        <v>0</v>
      </c>
      <c r="BD135" s="19">
        <f t="shared" si="507"/>
        <v>0</v>
      </c>
      <c r="BE135" s="19">
        <v>0</v>
      </c>
      <c r="BF135" s="19">
        <f t="shared" si="508"/>
        <v>0</v>
      </c>
      <c r="BG135" s="19"/>
      <c r="BH135" s="19">
        <f t="shared" si="509"/>
        <v>0</v>
      </c>
      <c r="BI135" s="19">
        <v>0</v>
      </c>
      <c r="BJ135" s="19">
        <f t="shared" si="510"/>
        <v>0</v>
      </c>
      <c r="BK135" s="19">
        <v>0</v>
      </c>
      <c r="BL135" s="19">
        <f t="shared" si="511"/>
        <v>0</v>
      </c>
      <c r="BM135" s="90"/>
      <c r="BN135" s="19">
        <f t="shared" si="512"/>
        <v>0</v>
      </c>
      <c r="BO135" s="19">
        <v>0</v>
      </c>
      <c r="BP135" s="19">
        <f t="shared" si="513"/>
        <v>0</v>
      </c>
      <c r="BQ135" s="83">
        <v>0</v>
      </c>
      <c r="BR135" s="19">
        <f t="shared" si="514"/>
        <v>0</v>
      </c>
      <c r="BS135" s="19">
        <v>0</v>
      </c>
      <c r="BT135" s="19">
        <f t="shared" si="515"/>
        <v>0</v>
      </c>
      <c r="BU135" s="19">
        <v>0</v>
      </c>
      <c r="BV135" s="19">
        <f t="shared" si="516"/>
        <v>0</v>
      </c>
      <c r="BW135" s="19"/>
      <c r="BX135" s="19">
        <f t="shared" si="517"/>
        <v>0</v>
      </c>
      <c r="BY135" s="19">
        <v>0</v>
      </c>
      <c r="BZ135" s="19">
        <f t="shared" si="518"/>
        <v>0</v>
      </c>
      <c r="CA135" s="19">
        <v>0</v>
      </c>
      <c r="CB135" s="19">
        <f t="shared" si="519"/>
        <v>0</v>
      </c>
      <c r="CC135" s="19">
        <v>0</v>
      </c>
      <c r="CD135" s="19">
        <f t="shared" si="520"/>
        <v>0</v>
      </c>
      <c r="CE135" s="19">
        <v>0</v>
      </c>
      <c r="CF135" s="19">
        <f t="shared" si="521"/>
        <v>0</v>
      </c>
      <c r="CG135" s="19"/>
      <c r="CH135" s="19">
        <f t="shared" si="522"/>
        <v>0</v>
      </c>
      <c r="CI135" s="83"/>
      <c r="CJ135" s="19">
        <f t="shared" si="523"/>
        <v>0</v>
      </c>
      <c r="CK135" s="19">
        <v>0</v>
      </c>
      <c r="CL135" s="19">
        <f t="shared" si="524"/>
        <v>0</v>
      </c>
      <c r="CM135" s="83">
        <v>0</v>
      </c>
      <c r="CN135" s="19">
        <f t="shared" si="525"/>
        <v>0</v>
      </c>
      <c r="CO135" s="19">
        <v>0</v>
      </c>
      <c r="CP135" s="19">
        <f t="shared" si="526"/>
        <v>0</v>
      </c>
      <c r="CQ135" s="19"/>
      <c r="CR135" s="19">
        <f t="shared" si="527"/>
        <v>0</v>
      </c>
      <c r="CS135" s="76">
        <f t="shared" si="528"/>
        <v>6</v>
      </c>
      <c r="CT135" s="76">
        <f t="shared" si="528"/>
        <v>189971.04</v>
      </c>
    </row>
    <row r="136" spans="1:98" ht="45" x14ac:dyDescent="0.25">
      <c r="A136" s="74"/>
      <c r="B136" s="75">
        <v>94</v>
      </c>
      <c r="C136" s="22" t="s">
        <v>238</v>
      </c>
      <c r="D136" s="16">
        <v>11480</v>
      </c>
      <c r="E136" s="17">
        <v>2.04</v>
      </c>
      <c r="F136" s="30">
        <v>1</v>
      </c>
      <c r="G136" s="16">
        <v>1.4</v>
      </c>
      <c r="H136" s="16">
        <v>1.68</v>
      </c>
      <c r="I136" s="16">
        <v>2.23</v>
      </c>
      <c r="J136" s="18">
        <v>2.57</v>
      </c>
      <c r="K136" s="19"/>
      <c r="L136" s="19">
        <f t="shared" si="487"/>
        <v>0</v>
      </c>
      <c r="M136" s="19">
        <v>0</v>
      </c>
      <c r="N136" s="19">
        <f t="shared" si="326"/>
        <v>0</v>
      </c>
      <c r="O136" s="19">
        <v>0</v>
      </c>
      <c r="P136" s="19">
        <f t="shared" si="488"/>
        <v>0</v>
      </c>
      <c r="Q136" s="83">
        <v>0</v>
      </c>
      <c r="R136" s="19">
        <f t="shared" si="489"/>
        <v>0</v>
      </c>
      <c r="S136" s="19">
        <v>0</v>
      </c>
      <c r="T136" s="19">
        <f t="shared" si="490"/>
        <v>0</v>
      </c>
      <c r="U136" s="19"/>
      <c r="V136" s="19">
        <f t="shared" si="491"/>
        <v>0</v>
      </c>
      <c r="W136" s="20"/>
      <c r="X136" s="19">
        <f t="shared" si="327"/>
        <v>0</v>
      </c>
      <c r="Y136" s="19">
        <v>0</v>
      </c>
      <c r="Z136" s="19">
        <f t="shared" si="492"/>
        <v>0</v>
      </c>
      <c r="AA136" s="19">
        <v>0</v>
      </c>
      <c r="AB136" s="19">
        <f t="shared" si="493"/>
        <v>0</v>
      </c>
      <c r="AC136" s="19">
        <v>0</v>
      </c>
      <c r="AD136" s="19">
        <f t="shared" si="494"/>
        <v>0</v>
      </c>
      <c r="AE136" s="19">
        <v>0</v>
      </c>
      <c r="AF136" s="19">
        <f t="shared" si="495"/>
        <v>0</v>
      </c>
      <c r="AG136" s="19">
        <v>0</v>
      </c>
      <c r="AH136" s="19">
        <f t="shared" si="496"/>
        <v>0</v>
      </c>
      <c r="AI136" s="20"/>
      <c r="AJ136" s="19">
        <f t="shared" si="497"/>
        <v>0</v>
      </c>
      <c r="AK136" s="19"/>
      <c r="AL136" s="19">
        <f t="shared" si="498"/>
        <v>0</v>
      </c>
      <c r="AM136" s="19">
        <v>0</v>
      </c>
      <c r="AN136" s="19">
        <f t="shared" si="499"/>
        <v>0</v>
      </c>
      <c r="AO136" s="19">
        <v>0</v>
      </c>
      <c r="AP136" s="19">
        <f t="shared" si="500"/>
        <v>0</v>
      </c>
      <c r="AQ136" s="19"/>
      <c r="AR136" s="19">
        <f t="shared" si="501"/>
        <v>0</v>
      </c>
      <c r="AS136" s="19"/>
      <c r="AT136" s="19">
        <f t="shared" si="502"/>
        <v>0</v>
      </c>
      <c r="AU136" s="19"/>
      <c r="AV136" s="19">
        <f t="shared" si="503"/>
        <v>0</v>
      </c>
      <c r="AW136" s="19">
        <v>0</v>
      </c>
      <c r="AX136" s="19">
        <f t="shared" si="504"/>
        <v>0</v>
      </c>
      <c r="AY136" s="19">
        <v>0</v>
      </c>
      <c r="AZ136" s="19">
        <f t="shared" si="505"/>
        <v>0</v>
      </c>
      <c r="BA136" s="19">
        <v>0</v>
      </c>
      <c r="BB136" s="19">
        <f t="shared" si="506"/>
        <v>0</v>
      </c>
      <c r="BC136" s="19">
        <v>0</v>
      </c>
      <c r="BD136" s="19">
        <f t="shared" si="507"/>
        <v>0</v>
      </c>
      <c r="BE136" s="19">
        <v>0</v>
      </c>
      <c r="BF136" s="19">
        <f t="shared" si="508"/>
        <v>0</v>
      </c>
      <c r="BG136" s="19"/>
      <c r="BH136" s="19">
        <f t="shared" si="509"/>
        <v>0</v>
      </c>
      <c r="BI136" s="19">
        <v>0</v>
      </c>
      <c r="BJ136" s="19">
        <f t="shared" si="510"/>
        <v>0</v>
      </c>
      <c r="BK136" s="19">
        <v>0</v>
      </c>
      <c r="BL136" s="19">
        <f t="shared" si="511"/>
        <v>0</v>
      </c>
      <c r="BM136" s="90"/>
      <c r="BN136" s="19">
        <f t="shared" si="512"/>
        <v>0</v>
      </c>
      <c r="BO136" s="19">
        <v>0</v>
      </c>
      <c r="BP136" s="19">
        <f t="shared" si="513"/>
        <v>0</v>
      </c>
      <c r="BQ136" s="83">
        <v>0</v>
      </c>
      <c r="BR136" s="19">
        <f t="shared" si="514"/>
        <v>0</v>
      </c>
      <c r="BS136" s="19">
        <v>0</v>
      </c>
      <c r="BT136" s="19">
        <f t="shared" si="515"/>
        <v>0</v>
      </c>
      <c r="BU136" s="19">
        <v>0</v>
      </c>
      <c r="BV136" s="19">
        <f t="shared" si="516"/>
        <v>0</v>
      </c>
      <c r="BW136" s="19"/>
      <c r="BX136" s="19">
        <f t="shared" si="517"/>
        <v>0</v>
      </c>
      <c r="BY136" s="19">
        <v>0</v>
      </c>
      <c r="BZ136" s="19">
        <f t="shared" si="518"/>
        <v>0</v>
      </c>
      <c r="CA136" s="19">
        <v>0</v>
      </c>
      <c r="CB136" s="19">
        <f t="shared" si="519"/>
        <v>0</v>
      </c>
      <c r="CC136" s="19">
        <v>0</v>
      </c>
      <c r="CD136" s="19">
        <f t="shared" si="520"/>
        <v>0</v>
      </c>
      <c r="CE136" s="19">
        <v>0</v>
      </c>
      <c r="CF136" s="19">
        <f t="shared" si="521"/>
        <v>0</v>
      </c>
      <c r="CG136" s="19"/>
      <c r="CH136" s="19">
        <f t="shared" si="522"/>
        <v>0</v>
      </c>
      <c r="CI136" s="83"/>
      <c r="CJ136" s="19">
        <f t="shared" si="523"/>
        <v>0</v>
      </c>
      <c r="CK136" s="19">
        <v>0</v>
      </c>
      <c r="CL136" s="19">
        <f t="shared" si="524"/>
        <v>0</v>
      </c>
      <c r="CM136" s="83">
        <v>0</v>
      </c>
      <c r="CN136" s="19">
        <f t="shared" si="525"/>
        <v>0</v>
      </c>
      <c r="CO136" s="19">
        <v>0</v>
      </c>
      <c r="CP136" s="19">
        <f t="shared" si="526"/>
        <v>0</v>
      </c>
      <c r="CQ136" s="19"/>
      <c r="CR136" s="19">
        <f t="shared" si="527"/>
        <v>0</v>
      </c>
      <c r="CS136" s="76">
        <f t="shared" si="528"/>
        <v>0</v>
      </c>
      <c r="CT136" s="76">
        <f t="shared" si="528"/>
        <v>0</v>
      </c>
    </row>
    <row r="137" spans="1:98" ht="45" x14ac:dyDescent="0.25">
      <c r="A137" s="74"/>
      <c r="B137" s="75">
        <v>95</v>
      </c>
      <c r="C137" s="22" t="s">
        <v>239</v>
      </c>
      <c r="D137" s="16">
        <v>11480</v>
      </c>
      <c r="E137" s="17">
        <v>2.95</v>
      </c>
      <c r="F137" s="30">
        <v>1</v>
      </c>
      <c r="G137" s="16">
        <v>1.4</v>
      </c>
      <c r="H137" s="16">
        <v>1.68</v>
      </c>
      <c r="I137" s="16">
        <v>2.23</v>
      </c>
      <c r="J137" s="18">
        <v>2.57</v>
      </c>
      <c r="K137" s="19"/>
      <c r="L137" s="19">
        <f t="shared" si="487"/>
        <v>0</v>
      </c>
      <c r="M137" s="19">
        <v>0</v>
      </c>
      <c r="N137" s="19">
        <f t="shared" si="326"/>
        <v>0</v>
      </c>
      <c r="O137" s="19">
        <v>0</v>
      </c>
      <c r="P137" s="19">
        <f t="shared" si="488"/>
        <v>0</v>
      </c>
      <c r="Q137" s="83">
        <v>0</v>
      </c>
      <c r="R137" s="19">
        <f t="shared" si="489"/>
        <v>0</v>
      </c>
      <c r="S137" s="19">
        <v>0</v>
      </c>
      <c r="T137" s="19">
        <f t="shared" si="490"/>
        <v>0</v>
      </c>
      <c r="U137" s="19"/>
      <c r="V137" s="19">
        <f t="shared" si="491"/>
        <v>0</v>
      </c>
      <c r="W137" s="20"/>
      <c r="X137" s="19">
        <f t="shared" si="327"/>
        <v>0</v>
      </c>
      <c r="Y137" s="19">
        <v>0</v>
      </c>
      <c r="Z137" s="19">
        <f t="shared" si="492"/>
        <v>0</v>
      </c>
      <c r="AA137" s="19">
        <v>0</v>
      </c>
      <c r="AB137" s="19">
        <f t="shared" si="493"/>
        <v>0</v>
      </c>
      <c r="AC137" s="19">
        <v>0</v>
      </c>
      <c r="AD137" s="19">
        <f t="shared" si="494"/>
        <v>0</v>
      </c>
      <c r="AE137" s="19">
        <v>0</v>
      </c>
      <c r="AF137" s="19">
        <f t="shared" si="495"/>
        <v>0</v>
      </c>
      <c r="AG137" s="19">
        <v>0</v>
      </c>
      <c r="AH137" s="19">
        <f t="shared" si="496"/>
        <v>0</v>
      </c>
      <c r="AI137" s="20"/>
      <c r="AJ137" s="19">
        <f t="shared" si="497"/>
        <v>0</v>
      </c>
      <c r="AK137" s="19"/>
      <c r="AL137" s="19">
        <f t="shared" si="498"/>
        <v>0</v>
      </c>
      <c r="AM137" s="19">
        <v>0</v>
      </c>
      <c r="AN137" s="19">
        <f t="shared" si="499"/>
        <v>0</v>
      </c>
      <c r="AO137" s="19">
        <v>0</v>
      </c>
      <c r="AP137" s="19">
        <f t="shared" si="500"/>
        <v>0</v>
      </c>
      <c r="AQ137" s="19"/>
      <c r="AR137" s="19">
        <f t="shared" si="501"/>
        <v>0</v>
      </c>
      <c r="AS137" s="19"/>
      <c r="AT137" s="19">
        <f t="shared" si="502"/>
        <v>0</v>
      </c>
      <c r="AU137" s="19"/>
      <c r="AV137" s="19">
        <f t="shared" si="503"/>
        <v>0</v>
      </c>
      <c r="AW137" s="19">
        <v>0</v>
      </c>
      <c r="AX137" s="19">
        <f t="shared" si="504"/>
        <v>0</v>
      </c>
      <c r="AY137" s="19">
        <v>0</v>
      </c>
      <c r="AZ137" s="19">
        <f t="shared" si="505"/>
        <v>0</v>
      </c>
      <c r="BA137" s="19">
        <v>0</v>
      </c>
      <c r="BB137" s="19">
        <f t="shared" si="506"/>
        <v>0</v>
      </c>
      <c r="BC137" s="19">
        <v>0</v>
      </c>
      <c r="BD137" s="19">
        <f t="shared" si="507"/>
        <v>0</v>
      </c>
      <c r="BE137" s="19">
        <v>0</v>
      </c>
      <c r="BF137" s="19">
        <f t="shared" si="508"/>
        <v>0</v>
      </c>
      <c r="BG137" s="19"/>
      <c r="BH137" s="19">
        <f t="shared" si="509"/>
        <v>0</v>
      </c>
      <c r="BI137" s="19">
        <v>0</v>
      </c>
      <c r="BJ137" s="19">
        <f t="shared" si="510"/>
        <v>0</v>
      </c>
      <c r="BK137" s="19">
        <v>0</v>
      </c>
      <c r="BL137" s="19">
        <f t="shared" si="511"/>
        <v>0</v>
      </c>
      <c r="BM137" s="90"/>
      <c r="BN137" s="19">
        <f t="shared" si="512"/>
        <v>0</v>
      </c>
      <c r="BO137" s="19">
        <v>0</v>
      </c>
      <c r="BP137" s="19">
        <f t="shared" si="513"/>
        <v>0</v>
      </c>
      <c r="BQ137" s="83">
        <v>0</v>
      </c>
      <c r="BR137" s="19">
        <f t="shared" si="514"/>
        <v>0</v>
      </c>
      <c r="BS137" s="19"/>
      <c r="BT137" s="19">
        <f t="shared" si="515"/>
        <v>0</v>
      </c>
      <c r="BU137" s="19">
        <v>0</v>
      </c>
      <c r="BV137" s="19">
        <f t="shared" si="516"/>
        <v>0</v>
      </c>
      <c r="BW137" s="19"/>
      <c r="BX137" s="19">
        <f t="shared" si="517"/>
        <v>0</v>
      </c>
      <c r="BY137" s="19">
        <v>0</v>
      </c>
      <c r="BZ137" s="19">
        <f t="shared" si="518"/>
        <v>0</v>
      </c>
      <c r="CA137" s="19">
        <v>0</v>
      </c>
      <c r="CB137" s="19">
        <f t="shared" si="519"/>
        <v>0</v>
      </c>
      <c r="CC137" s="19">
        <v>0</v>
      </c>
      <c r="CD137" s="19">
        <f t="shared" si="520"/>
        <v>0</v>
      </c>
      <c r="CE137" s="19">
        <v>0</v>
      </c>
      <c r="CF137" s="19">
        <f t="shared" si="521"/>
        <v>0</v>
      </c>
      <c r="CG137" s="19"/>
      <c r="CH137" s="19">
        <f t="shared" si="522"/>
        <v>0</v>
      </c>
      <c r="CI137" s="83"/>
      <c r="CJ137" s="19">
        <f t="shared" si="523"/>
        <v>0</v>
      </c>
      <c r="CK137" s="19">
        <v>0</v>
      </c>
      <c r="CL137" s="19">
        <f t="shared" si="524"/>
        <v>0</v>
      </c>
      <c r="CM137" s="83">
        <v>0</v>
      </c>
      <c r="CN137" s="19">
        <f t="shared" si="525"/>
        <v>0</v>
      </c>
      <c r="CO137" s="19">
        <v>0</v>
      </c>
      <c r="CP137" s="19">
        <f t="shared" si="526"/>
        <v>0</v>
      </c>
      <c r="CQ137" s="19"/>
      <c r="CR137" s="19">
        <f t="shared" si="527"/>
        <v>0</v>
      </c>
      <c r="CS137" s="76">
        <f t="shared" si="528"/>
        <v>0</v>
      </c>
      <c r="CT137" s="76">
        <f t="shared" si="528"/>
        <v>0</v>
      </c>
    </row>
    <row r="138" spans="1:98" x14ac:dyDescent="0.25">
      <c r="A138" s="74">
        <v>31</v>
      </c>
      <c r="B138" s="75"/>
      <c r="C138" s="12" t="s">
        <v>240</v>
      </c>
      <c r="D138" s="16">
        <v>11480</v>
      </c>
      <c r="E138" s="31">
        <v>0.92</v>
      </c>
      <c r="F138" s="14">
        <v>1</v>
      </c>
      <c r="G138" s="16">
        <v>1.4</v>
      </c>
      <c r="H138" s="16">
        <v>1.68</v>
      </c>
      <c r="I138" s="16">
        <v>2.23</v>
      </c>
      <c r="J138" s="18">
        <v>2.57</v>
      </c>
      <c r="K138" s="32">
        <f>SUM(K139:K144)</f>
        <v>0</v>
      </c>
      <c r="L138" s="32">
        <f>SUM(L139:L144)</f>
        <v>0</v>
      </c>
      <c r="M138" s="32">
        <f t="shared" ref="M138:BX138" si="529">SUM(M139:M144)</f>
        <v>100</v>
      </c>
      <c r="N138" s="32">
        <f t="shared" si="529"/>
        <v>1607200</v>
      </c>
      <c r="O138" s="32">
        <f t="shared" si="529"/>
        <v>0</v>
      </c>
      <c r="P138" s="32">
        <f t="shared" si="529"/>
        <v>0</v>
      </c>
      <c r="Q138" s="33">
        <f t="shared" si="529"/>
        <v>0</v>
      </c>
      <c r="R138" s="32">
        <f t="shared" si="529"/>
        <v>0</v>
      </c>
      <c r="S138" s="32">
        <f t="shared" si="529"/>
        <v>0</v>
      </c>
      <c r="T138" s="32">
        <f t="shared" si="529"/>
        <v>0</v>
      </c>
      <c r="U138" s="32">
        <f t="shared" si="529"/>
        <v>0</v>
      </c>
      <c r="V138" s="32">
        <f t="shared" si="529"/>
        <v>0</v>
      </c>
      <c r="W138" s="32">
        <f t="shared" si="529"/>
        <v>0</v>
      </c>
      <c r="X138" s="32">
        <f t="shared" si="529"/>
        <v>0</v>
      </c>
      <c r="Y138" s="32">
        <f t="shared" si="529"/>
        <v>0</v>
      </c>
      <c r="Z138" s="32">
        <f t="shared" si="529"/>
        <v>0</v>
      </c>
      <c r="AA138" s="32">
        <f t="shared" si="529"/>
        <v>470</v>
      </c>
      <c r="AB138" s="32">
        <f t="shared" si="529"/>
        <v>7393120</v>
      </c>
      <c r="AC138" s="32">
        <f>SUM(AC139:AC144)</f>
        <v>36</v>
      </c>
      <c r="AD138" s="32">
        <f>SUM(AD139:AD144)</f>
        <v>502250</v>
      </c>
      <c r="AE138" s="32">
        <f t="shared" si="529"/>
        <v>0</v>
      </c>
      <c r="AF138" s="32">
        <f t="shared" si="529"/>
        <v>0</v>
      </c>
      <c r="AG138" s="32">
        <f t="shared" si="529"/>
        <v>24</v>
      </c>
      <c r="AH138" s="32">
        <f t="shared" si="529"/>
        <v>424300.79999999993</v>
      </c>
      <c r="AI138" s="32">
        <f t="shared" si="529"/>
        <v>0</v>
      </c>
      <c r="AJ138" s="32">
        <f t="shared" si="529"/>
        <v>0</v>
      </c>
      <c r="AK138" s="32">
        <f>SUM(AK139:AK144)</f>
        <v>0</v>
      </c>
      <c r="AL138" s="32">
        <f>SUM(AL139:AL144)</f>
        <v>0</v>
      </c>
      <c r="AM138" s="32">
        <f t="shared" si="529"/>
        <v>0</v>
      </c>
      <c r="AN138" s="32">
        <f t="shared" si="529"/>
        <v>0</v>
      </c>
      <c r="AO138" s="32">
        <f t="shared" si="529"/>
        <v>0</v>
      </c>
      <c r="AP138" s="32">
        <f t="shared" si="529"/>
        <v>0</v>
      </c>
      <c r="AQ138" s="32">
        <f t="shared" si="529"/>
        <v>0</v>
      </c>
      <c r="AR138" s="32">
        <f t="shared" si="529"/>
        <v>0</v>
      </c>
      <c r="AS138" s="32">
        <f t="shared" si="529"/>
        <v>0</v>
      </c>
      <c r="AT138" s="32">
        <f t="shared" si="529"/>
        <v>0</v>
      </c>
      <c r="AU138" s="32">
        <f t="shared" si="529"/>
        <v>0</v>
      </c>
      <c r="AV138" s="32">
        <f t="shared" si="529"/>
        <v>0</v>
      </c>
      <c r="AW138" s="32">
        <f t="shared" si="529"/>
        <v>0</v>
      </c>
      <c r="AX138" s="32">
        <f t="shared" si="529"/>
        <v>0</v>
      </c>
      <c r="AY138" s="32">
        <f t="shared" si="529"/>
        <v>14</v>
      </c>
      <c r="AZ138" s="32">
        <f t="shared" si="529"/>
        <v>188846</v>
      </c>
      <c r="BA138" s="32">
        <f t="shared" si="529"/>
        <v>161</v>
      </c>
      <c r="BB138" s="32">
        <f t="shared" si="529"/>
        <v>2583574</v>
      </c>
      <c r="BC138" s="32">
        <f t="shared" si="529"/>
        <v>0</v>
      </c>
      <c r="BD138" s="32">
        <f t="shared" si="529"/>
        <v>0</v>
      </c>
      <c r="BE138" s="32">
        <f t="shared" si="529"/>
        <v>0</v>
      </c>
      <c r="BF138" s="32">
        <f t="shared" si="529"/>
        <v>0</v>
      </c>
      <c r="BG138" s="32">
        <f t="shared" si="529"/>
        <v>69</v>
      </c>
      <c r="BH138" s="32">
        <f t="shared" si="529"/>
        <v>900032</v>
      </c>
      <c r="BI138" s="32">
        <f t="shared" si="529"/>
        <v>3</v>
      </c>
      <c r="BJ138" s="32">
        <f t="shared" si="529"/>
        <v>57859.199999999997</v>
      </c>
      <c r="BK138" s="32">
        <f>SUM(BK139:BK144)</f>
        <v>0</v>
      </c>
      <c r="BL138" s="32">
        <f>SUM(BL139:BL144)</f>
        <v>0</v>
      </c>
      <c r="BM138" s="32">
        <f>SUM(BM139:BM144)</f>
        <v>0</v>
      </c>
      <c r="BN138" s="32">
        <f>SUM(BN139:BN144)</f>
        <v>0</v>
      </c>
      <c r="BO138" s="32">
        <f t="shared" si="529"/>
        <v>128</v>
      </c>
      <c r="BP138" s="32">
        <f t="shared" si="529"/>
        <v>2184184.7999999998</v>
      </c>
      <c r="BQ138" s="33">
        <f t="shared" si="529"/>
        <v>0</v>
      </c>
      <c r="BR138" s="32">
        <f t="shared" si="529"/>
        <v>0</v>
      </c>
      <c r="BS138" s="32">
        <f t="shared" si="529"/>
        <v>223</v>
      </c>
      <c r="BT138" s="32">
        <f t="shared" si="529"/>
        <v>3876952.128</v>
      </c>
      <c r="BU138" s="32">
        <f t="shared" si="529"/>
        <v>9</v>
      </c>
      <c r="BV138" s="32">
        <f t="shared" si="529"/>
        <v>168755.99999999997</v>
      </c>
      <c r="BW138" s="32">
        <f t="shared" si="529"/>
        <v>0</v>
      </c>
      <c r="BX138" s="32">
        <f t="shared" si="529"/>
        <v>0</v>
      </c>
      <c r="BY138" s="32">
        <f t="shared" ref="BY138:CT138" si="530">SUM(BY139:BY144)</f>
        <v>41</v>
      </c>
      <c r="BZ138" s="32">
        <f t="shared" si="530"/>
        <v>689488.8</v>
      </c>
      <c r="CA138" s="32">
        <f t="shared" si="530"/>
        <v>0</v>
      </c>
      <c r="CB138" s="32">
        <f t="shared" si="530"/>
        <v>0</v>
      </c>
      <c r="CC138" s="32">
        <f t="shared" si="530"/>
        <v>68</v>
      </c>
      <c r="CD138" s="32">
        <f t="shared" si="530"/>
        <v>1137897.5999999999</v>
      </c>
      <c r="CE138" s="32">
        <f t="shared" si="530"/>
        <v>0</v>
      </c>
      <c r="CF138" s="32">
        <f t="shared" si="530"/>
        <v>0</v>
      </c>
      <c r="CG138" s="32">
        <f t="shared" si="530"/>
        <v>23</v>
      </c>
      <c r="CH138" s="32">
        <f t="shared" si="530"/>
        <v>390549.6</v>
      </c>
      <c r="CI138" s="33">
        <f t="shared" si="530"/>
        <v>0</v>
      </c>
      <c r="CJ138" s="32">
        <f t="shared" si="530"/>
        <v>0</v>
      </c>
      <c r="CK138" s="32">
        <f t="shared" si="530"/>
        <v>0</v>
      </c>
      <c r="CL138" s="32">
        <f t="shared" si="530"/>
        <v>0</v>
      </c>
      <c r="CM138" s="33">
        <v>0</v>
      </c>
      <c r="CN138" s="32">
        <f t="shared" si="530"/>
        <v>0</v>
      </c>
      <c r="CO138" s="32">
        <f t="shared" si="530"/>
        <v>0</v>
      </c>
      <c r="CP138" s="32">
        <f t="shared" si="530"/>
        <v>0</v>
      </c>
      <c r="CQ138" s="32">
        <f t="shared" si="530"/>
        <v>0</v>
      </c>
      <c r="CR138" s="32">
        <f t="shared" si="530"/>
        <v>0</v>
      </c>
      <c r="CS138" s="32">
        <f t="shared" si="530"/>
        <v>1369</v>
      </c>
      <c r="CT138" s="32">
        <f t="shared" si="530"/>
        <v>22105010.927999999</v>
      </c>
    </row>
    <row r="139" spans="1:98" ht="30" x14ac:dyDescent="0.25">
      <c r="A139" s="74"/>
      <c r="B139" s="75">
        <v>96</v>
      </c>
      <c r="C139" s="15" t="s">
        <v>241</v>
      </c>
      <c r="D139" s="16">
        <v>11480</v>
      </c>
      <c r="E139" s="17">
        <v>0.89</v>
      </c>
      <c r="F139" s="30">
        <v>1</v>
      </c>
      <c r="G139" s="16">
        <v>1.4</v>
      </c>
      <c r="H139" s="16">
        <v>1.68</v>
      </c>
      <c r="I139" s="16">
        <v>2.23</v>
      </c>
      <c r="J139" s="18">
        <v>2.57</v>
      </c>
      <c r="K139" s="19">
        <v>0</v>
      </c>
      <c r="L139" s="19">
        <f t="shared" ref="L139:L144" si="531">SUM(K139*$D139*$E139*$F139*$G139*$L$10)</f>
        <v>0</v>
      </c>
      <c r="M139" s="19">
        <v>0</v>
      </c>
      <c r="N139" s="19">
        <f t="shared" si="326"/>
        <v>0</v>
      </c>
      <c r="O139" s="19">
        <v>0</v>
      </c>
      <c r="P139" s="19">
        <f t="shared" ref="P139:P144" si="532">SUM(O139*$D139*$E139*$F139*$G139*$P$10)</f>
        <v>0</v>
      </c>
      <c r="Q139" s="83">
        <v>0</v>
      </c>
      <c r="R139" s="19">
        <f t="shared" ref="R139:R144" si="533">SUM(Q139*$D139*$E139*$F139*$G139*$R$10)</f>
        <v>0</v>
      </c>
      <c r="S139" s="19">
        <v>0</v>
      </c>
      <c r="T139" s="19">
        <f t="shared" ref="T139:T144" si="534">SUM(S139*$D139*$E139*$F139*$G139*$T$10)</f>
        <v>0</v>
      </c>
      <c r="U139" s="19"/>
      <c r="V139" s="19">
        <f t="shared" ref="V139:V144" si="535">SUM(U139*$D139*$E139*$F139*$G139*$V$10)</f>
        <v>0</v>
      </c>
      <c r="W139" s="20"/>
      <c r="X139" s="19">
        <f t="shared" si="327"/>
        <v>0</v>
      </c>
      <c r="Y139" s="19">
        <v>0</v>
      </c>
      <c r="Z139" s="19">
        <f t="shared" ref="Z139:Z144" si="536">SUM(Y139*$D139*$E139*$F139*$G139*$Z$10)</f>
        <v>0</v>
      </c>
      <c r="AA139" s="19">
        <v>0</v>
      </c>
      <c r="AB139" s="19">
        <f t="shared" ref="AB139:AB144" si="537">SUM(AA139*$D139*$E139*$F139*$G139*$AB$10)</f>
        <v>0</v>
      </c>
      <c r="AC139" s="19">
        <v>0</v>
      </c>
      <c r="AD139" s="19">
        <f t="shared" ref="AD139:AD144" si="538">SUM(AC139*$D139*$E139*$F139*$G139*$AD$10)</f>
        <v>0</v>
      </c>
      <c r="AE139" s="19">
        <v>0</v>
      </c>
      <c r="AF139" s="19">
        <f t="shared" ref="AF139:AF144" si="539">AE139*$D139*$E139*$F139*$H139*$AF$10</f>
        <v>0</v>
      </c>
      <c r="AG139" s="84"/>
      <c r="AH139" s="19">
        <f t="shared" ref="AH139:AH144" si="540">AG139*$D139*$E139*$F139*$H139*$AH$10</f>
        <v>0</v>
      </c>
      <c r="AI139" s="20"/>
      <c r="AJ139" s="19">
        <f t="shared" ref="AJ139:AJ144" si="541">SUM(AI139*$D139*$E139*$F139*$G139*$AJ$10)</f>
        <v>0</v>
      </c>
      <c r="AK139" s="19"/>
      <c r="AL139" s="19">
        <f t="shared" ref="AL139:AL144" si="542">SUM(AK139*$D139*$E139*$F139*$G139*$AL$10)</f>
        <v>0</v>
      </c>
      <c r="AM139" s="19">
        <v>0</v>
      </c>
      <c r="AN139" s="19">
        <f t="shared" ref="AN139:AN144" si="543">SUM(AM139*$D139*$E139*$F139*$G139*$AN$10)</f>
        <v>0</v>
      </c>
      <c r="AO139" s="19">
        <v>0</v>
      </c>
      <c r="AP139" s="19">
        <f t="shared" ref="AP139:AP144" si="544">SUM(AO139*$D139*$E139*$F139*$G139*$AP$10)</f>
        <v>0</v>
      </c>
      <c r="AQ139" s="19"/>
      <c r="AR139" s="19">
        <f t="shared" ref="AR139:AR144" si="545">SUM(AQ139*$D139*$E139*$F139*$G139*$AR$10)</f>
        <v>0</v>
      </c>
      <c r="AS139" s="19"/>
      <c r="AT139" s="19">
        <f t="shared" ref="AT139:AT144" si="546">SUM(AS139*$D139*$E139*$F139*$G139*$AT$10)</f>
        <v>0</v>
      </c>
      <c r="AU139" s="19"/>
      <c r="AV139" s="19">
        <f t="shared" ref="AV139:AV144" si="547">SUM(AU139*$D139*$E139*$F139*$G139*$AV$10)</f>
        <v>0</v>
      </c>
      <c r="AW139" s="19">
        <v>0</v>
      </c>
      <c r="AX139" s="19">
        <f t="shared" ref="AX139:AX144" si="548">SUM(AW139*$D139*$E139*$F139*$G139*$AX$10)</f>
        <v>0</v>
      </c>
      <c r="AY139" s="19">
        <v>0</v>
      </c>
      <c r="AZ139" s="19">
        <f t="shared" ref="AZ139:AZ144" si="549">SUM(AY139*$D139*$E139*$F139*$G139*$AZ$10)</f>
        <v>0</v>
      </c>
      <c r="BA139" s="19"/>
      <c r="BB139" s="19">
        <f t="shared" ref="BB139:BB144" si="550">SUM(BA139*$D139*$E139*$F139*$G139*$BB$10)</f>
        <v>0</v>
      </c>
      <c r="BC139" s="19">
        <v>0</v>
      </c>
      <c r="BD139" s="19">
        <f t="shared" ref="BD139:BD144" si="551">SUM(BC139*$D139*$E139*$F139*$G139*$BD$10)</f>
        <v>0</v>
      </c>
      <c r="BE139" s="19">
        <v>0</v>
      </c>
      <c r="BF139" s="19">
        <f t="shared" ref="BF139:BF144" si="552">SUM(BE139*$D139*$E139*$F139*$G139*$BF$10)</f>
        <v>0</v>
      </c>
      <c r="BG139" s="19"/>
      <c r="BH139" s="19">
        <f t="shared" ref="BH139:BH144" si="553">SUM(BG139*$D139*$E139*$F139*$G139*$BH$10)</f>
        <v>0</v>
      </c>
      <c r="BI139" s="19">
        <v>0</v>
      </c>
      <c r="BJ139" s="19">
        <f t="shared" ref="BJ139:BJ144" si="554">BI139*$D139*$E139*$F139*$H139*$BJ$10</f>
        <v>0</v>
      </c>
      <c r="BK139" s="19">
        <v>0</v>
      </c>
      <c r="BL139" s="19">
        <f t="shared" ref="BL139:BL144" si="555">BK139*$D139*$E139*$F139*$H139*$BL$10</f>
        <v>0</v>
      </c>
      <c r="BM139" s="90">
        <v>0</v>
      </c>
      <c r="BN139" s="19">
        <f t="shared" ref="BN139:BN144" si="556">BM139*$D139*$E139*$F139*$H139*$BN$10</f>
        <v>0</v>
      </c>
      <c r="BO139" s="19">
        <v>0</v>
      </c>
      <c r="BP139" s="19">
        <f t="shared" ref="BP139:BP144" si="557">BO139*$D139*$E139*$F139*$H139*$BP$10</f>
        <v>0</v>
      </c>
      <c r="BQ139" s="83">
        <v>0</v>
      </c>
      <c r="BR139" s="19">
        <f t="shared" ref="BR139:BR144" si="558">BQ139*$D139*$E139*$F139*$H139*$BR$10</f>
        <v>0</v>
      </c>
      <c r="BS139" s="84"/>
      <c r="BT139" s="19">
        <f t="shared" ref="BT139:BT144" si="559">BS139*$D139*$E139*$F139*$H139*$BT$10</f>
        <v>0</v>
      </c>
      <c r="BU139" s="19"/>
      <c r="BV139" s="19">
        <f t="shared" ref="BV139:BV144" si="560">BU139*$D139*$E139*$F139*$H139*$BV$10</f>
        <v>0</v>
      </c>
      <c r="BW139" s="19"/>
      <c r="BX139" s="19">
        <f t="shared" ref="BX139:BX144" si="561">BW139*$D139*$E139*$F139*$H139*$BX$10</f>
        <v>0</v>
      </c>
      <c r="BY139" s="19"/>
      <c r="BZ139" s="19">
        <f t="shared" ref="BZ139:BZ144" si="562">BY139*$D139*$E139*$F139*$H139*$BZ$10</f>
        <v>0</v>
      </c>
      <c r="CA139" s="19">
        <v>0</v>
      </c>
      <c r="CB139" s="19">
        <f t="shared" ref="CB139:CB144" si="563">CA139*$D139*$E139*$F139*$H139*$CB$10</f>
        <v>0</v>
      </c>
      <c r="CC139" s="19"/>
      <c r="CD139" s="19">
        <f t="shared" ref="CD139:CD144" si="564">CC139*$D139*$E139*$F139*$H139*$CD$10</f>
        <v>0</v>
      </c>
      <c r="CE139" s="19">
        <v>0</v>
      </c>
      <c r="CF139" s="19">
        <f t="shared" ref="CF139:CF144" si="565">CE139*$D139*$E139*$F139*$H139*$CF$10</f>
        <v>0</v>
      </c>
      <c r="CG139" s="19"/>
      <c r="CH139" s="19">
        <f t="shared" ref="CH139:CH144" si="566">CG139*$D139*$E139*$F139*$H139*$CH$10</f>
        <v>0</v>
      </c>
      <c r="CI139" s="83"/>
      <c r="CJ139" s="19">
        <f t="shared" ref="CJ139:CJ144" si="567">CI139*$D139*$E139*$F139*$H139*$CJ$10</f>
        <v>0</v>
      </c>
      <c r="CK139" s="19">
        <v>0</v>
      </c>
      <c r="CL139" s="19">
        <f t="shared" ref="CL139:CL144" si="568">CK139*$D139*$E139*$F139*$H139*$CL$10</f>
        <v>0</v>
      </c>
      <c r="CM139" s="83"/>
      <c r="CN139" s="19">
        <f t="shared" ref="CN139:CN144" si="569">CM139*$D139*$E139*$F139*$I139*$CN$10</f>
        <v>0</v>
      </c>
      <c r="CO139" s="19"/>
      <c r="CP139" s="19">
        <f t="shared" ref="CP139:CP144" si="570">CO139*$D139*$E139*$F139*$J139*$CP$10</f>
        <v>0</v>
      </c>
      <c r="CQ139" s="19"/>
      <c r="CR139" s="19">
        <f t="shared" ref="CR139:CR144" si="571">CQ139*D139*E139*F139</f>
        <v>0</v>
      </c>
      <c r="CS139" s="76">
        <f t="shared" ref="CS139:CT144" si="572">SUM(M139+K139+W139+O139+Q139+Y139+U139+S139+AA139+AE139+AC139+AG139+AI139+AM139+BI139+BO139+AK139+AW139+AY139+CA139+CC139+BY139+CE139+CG139+BS139+BU139+AO139+AQ139+AS139+AU139+BK139+BM139+BQ139+BA139+BC139+BE139+BG139+BW139+CI139+CK139+CM139+CO139+CQ139)</f>
        <v>0</v>
      </c>
      <c r="CT139" s="76">
        <f t="shared" si="572"/>
        <v>0</v>
      </c>
    </row>
    <row r="140" spans="1:98" ht="45" x14ac:dyDescent="0.25">
      <c r="A140" s="74"/>
      <c r="B140" s="75">
        <v>97</v>
      </c>
      <c r="C140" s="15" t="s">
        <v>242</v>
      </c>
      <c r="D140" s="16">
        <v>11480</v>
      </c>
      <c r="E140" s="17">
        <v>0.75</v>
      </c>
      <c r="F140" s="30">
        <v>1</v>
      </c>
      <c r="G140" s="16">
        <v>1.4</v>
      </c>
      <c r="H140" s="16">
        <v>1.68</v>
      </c>
      <c r="I140" s="16">
        <v>2.23</v>
      </c>
      <c r="J140" s="18">
        <v>2.57</v>
      </c>
      <c r="K140" s="19">
        <v>0</v>
      </c>
      <c r="L140" s="19">
        <f t="shared" si="531"/>
        <v>0</v>
      </c>
      <c r="M140" s="19"/>
      <c r="N140" s="19">
        <f t="shared" si="326"/>
        <v>0</v>
      </c>
      <c r="O140" s="19">
        <v>0</v>
      </c>
      <c r="P140" s="19">
        <f t="shared" si="532"/>
        <v>0</v>
      </c>
      <c r="Q140" s="83">
        <v>0</v>
      </c>
      <c r="R140" s="19">
        <f t="shared" si="533"/>
        <v>0</v>
      </c>
      <c r="S140" s="19">
        <v>0</v>
      </c>
      <c r="T140" s="19">
        <f t="shared" si="534"/>
        <v>0</v>
      </c>
      <c r="U140" s="19"/>
      <c r="V140" s="19">
        <f t="shared" si="535"/>
        <v>0</v>
      </c>
      <c r="W140" s="20"/>
      <c r="X140" s="19">
        <f t="shared" si="327"/>
        <v>0</v>
      </c>
      <c r="Y140" s="19">
        <v>0</v>
      </c>
      <c r="Z140" s="19">
        <f t="shared" si="536"/>
        <v>0</v>
      </c>
      <c r="AA140" s="19">
        <v>40</v>
      </c>
      <c r="AB140" s="19">
        <f t="shared" si="537"/>
        <v>482159.99999999994</v>
      </c>
      <c r="AC140" s="19">
        <v>19</v>
      </c>
      <c r="AD140" s="19">
        <f t="shared" si="538"/>
        <v>229026</v>
      </c>
      <c r="AE140" s="19">
        <v>0</v>
      </c>
      <c r="AF140" s="19">
        <f t="shared" si="539"/>
        <v>0</v>
      </c>
      <c r="AG140" s="19">
        <v>8</v>
      </c>
      <c r="AH140" s="19">
        <f t="shared" si="540"/>
        <v>115718.39999999999</v>
      </c>
      <c r="AI140" s="20"/>
      <c r="AJ140" s="19">
        <f t="shared" si="541"/>
        <v>0</v>
      </c>
      <c r="AK140" s="19"/>
      <c r="AL140" s="19">
        <f t="shared" si="542"/>
        <v>0</v>
      </c>
      <c r="AM140" s="19">
        <v>0</v>
      </c>
      <c r="AN140" s="19">
        <f t="shared" si="543"/>
        <v>0</v>
      </c>
      <c r="AO140" s="19">
        <v>0</v>
      </c>
      <c r="AP140" s="19">
        <f t="shared" si="544"/>
        <v>0</v>
      </c>
      <c r="AQ140" s="19"/>
      <c r="AR140" s="19">
        <f t="shared" si="545"/>
        <v>0</v>
      </c>
      <c r="AS140" s="19"/>
      <c r="AT140" s="19">
        <f t="shared" si="546"/>
        <v>0</v>
      </c>
      <c r="AU140" s="19"/>
      <c r="AV140" s="19">
        <f t="shared" si="547"/>
        <v>0</v>
      </c>
      <c r="AW140" s="19">
        <v>0</v>
      </c>
      <c r="AX140" s="19">
        <f t="shared" si="548"/>
        <v>0</v>
      </c>
      <c r="AY140" s="19">
        <v>9</v>
      </c>
      <c r="AZ140" s="19">
        <f t="shared" si="549"/>
        <v>108486</v>
      </c>
      <c r="BA140" s="19">
        <v>1</v>
      </c>
      <c r="BB140" s="19">
        <f t="shared" si="550"/>
        <v>12054</v>
      </c>
      <c r="BC140" s="19">
        <v>0</v>
      </c>
      <c r="BD140" s="19">
        <f t="shared" si="551"/>
        <v>0</v>
      </c>
      <c r="BE140" s="19"/>
      <c r="BF140" s="19">
        <f t="shared" si="552"/>
        <v>0</v>
      </c>
      <c r="BG140" s="19">
        <v>52</v>
      </c>
      <c r="BH140" s="19">
        <f t="shared" si="553"/>
        <v>626808</v>
      </c>
      <c r="BI140" s="19">
        <v>0</v>
      </c>
      <c r="BJ140" s="19">
        <f t="shared" si="554"/>
        <v>0</v>
      </c>
      <c r="BK140" s="19">
        <v>0</v>
      </c>
      <c r="BL140" s="19">
        <f t="shared" si="555"/>
        <v>0</v>
      </c>
      <c r="BM140" s="90">
        <v>0</v>
      </c>
      <c r="BN140" s="19">
        <f t="shared" si="556"/>
        <v>0</v>
      </c>
      <c r="BO140" s="84">
        <v>59</v>
      </c>
      <c r="BP140" s="19">
        <f t="shared" si="557"/>
        <v>853423.2</v>
      </c>
      <c r="BQ140" s="83">
        <v>0</v>
      </c>
      <c r="BR140" s="19">
        <f t="shared" si="558"/>
        <v>0</v>
      </c>
      <c r="BS140" s="84">
        <v>128</v>
      </c>
      <c r="BT140" s="19">
        <f t="shared" si="559"/>
        <v>1851494.3999999999</v>
      </c>
      <c r="BU140" s="19">
        <v>1</v>
      </c>
      <c r="BV140" s="19">
        <f t="shared" si="560"/>
        <v>14464.8</v>
      </c>
      <c r="BW140" s="19"/>
      <c r="BX140" s="19">
        <f t="shared" si="561"/>
        <v>0</v>
      </c>
      <c r="BY140" s="84">
        <v>21</v>
      </c>
      <c r="BZ140" s="19">
        <f t="shared" si="562"/>
        <v>303760.8</v>
      </c>
      <c r="CA140" s="19">
        <v>0</v>
      </c>
      <c r="CB140" s="19">
        <f t="shared" si="563"/>
        <v>0</v>
      </c>
      <c r="CC140" s="19">
        <v>36</v>
      </c>
      <c r="CD140" s="19">
        <f t="shared" si="564"/>
        <v>520732.8</v>
      </c>
      <c r="CE140" s="19">
        <v>0</v>
      </c>
      <c r="CF140" s="19">
        <f t="shared" si="565"/>
        <v>0</v>
      </c>
      <c r="CG140" s="19">
        <v>11</v>
      </c>
      <c r="CH140" s="19">
        <f t="shared" si="566"/>
        <v>159112.79999999999</v>
      </c>
      <c r="CI140" s="83"/>
      <c r="CJ140" s="19">
        <f t="shared" si="567"/>
        <v>0</v>
      </c>
      <c r="CK140" s="19">
        <v>0</v>
      </c>
      <c r="CL140" s="19">
        <f t="shared" si="568"/>
        <v>0</v>
      </c>
      <c r="CM140" s="83"/>
      <c r="CN140" s="19">
        <f t="shared" si="569"/>
        <v>0</v>
      </c>
      <c r="CO140" s="19"/>
      <c r="CP140" s="19">
        <f t="shared" si="570"/>
        <v>0</v>
      </c>
      <c r="CQ140" s="19"/>
      <c r="CR140" s="19">
        <f t="shared" si="571"/>
        <v>0</v>
      </c>
      <c r="CS140" s="76">
        <f t="shared" si="572"/>
        <v>385</v>
      </c>
      <c r="CT140" s="76">
        <f t="shared" si="572"/>
        <v>5277241.1999999993</v>
      </c>
    </row>
    <row r="141" spans="1:98" ht="45" x14ac:dyDescent="0.25">
      <c r="A141" s="74"/>
      <c r="B141" s="75">
        <v>98</v>
      </c>
      <c r="C141" s="15" t="s">
        <v>243</v>
      </c>
      <c r="D141" s="16">
        <v>11480</v>
      </c>
      <c r="E141" s="17">
        <v>1</v>
      </c>
      <c r="F141" s="30">
        <v>1</v>
      </c>
      <c r="G141" s="16">
        <v>1.4</v>
      </c>
      <c r="H141" s="16">
        <v>1.68</v>
      </c>
      <c r="I141" s="16">
        <v>2.23</v>
      </c>
      <c r="J141" s="18">
        <v>2.57</v>
      </c>
      <c r="K141" s="19"/>
      <c r="L141" s="19">
        <f t="shared" si="531"/>
        <v>0</v>
      </c>
      <c r="M141" s="19">
        <v>100</v>
      </c>
      <c r="N141" s="19">
        <f t="shared" si="326"/>
        <v>1607200</v>
      </c>
      <c r="O141" s="19">
        <v>0</v>
      </c>
      <c r="P141" s="19">
        <f t="shared" si="532"/>
        <v>0</v>
      </c>
      <c r="Q141" s="83">
        <v>0</v>
      </c>
      <c r="R141" s="19">
        <f t="shared" si="533"/>
        <v>0</v>
      </c>
      <c r="S141" s="19">
        <v>0</v>
      </c>
      <c r="T141" s="19">
        <f t="shared" si="534"/>
        <v>0</v>
      </c>
      <c r="U141" s="19"/>
      <c r="V141" s="19">
        <f t="shared" si="535"/>
        <v>0</v>
      </c>
      <c r="W141" s="20"/>
      <c r="X141" s="19">
        <f t="shared" si="327"/>
        <v>0</v>
      </c>
      <c r="Y141" s="19">
        <v>0</v>
      </c>
      <c r="Z141" s="19">
        <f t="shared" si="536"/>
        <v>0</v>
      </c>
      <c r="AA141" s="19">
        <v>430</v>
      </c>
      <c r="AB141" s="19">
        <f t="shared" si="537"/>
        <v>6910960</v>
      </c>
      <c r="AC141" s="19">
        <v>17</v>
      </c>
      <c r="AD141" s="19">
        <f t="shared" si="538"/>
        <v>273224</v>
      </c>
      <c r="AE141" s="19">
        <v>0</v>
      </c>
      <c r="AF141" s="19">
        <f t="shared" si="539"/>
        <v>0</v>
      </c>
      <c r="AG141" s="19">
        <v>16</v>
      </c>
      <c r="AH141" s="19">
        <f t="shared" si="540"/>
        <v>308582.39999999997</v>
      </c>
      <c r="AI141" s="20"/>
      <c r="AJ141" s="19">
        <f t="shared" si="541"/>
        <v>0</v>
      </c>
      <c r="AK141" s="19"/>
      <c r="AL141" s="19">
        <f t="shared" si="542"/>
        <v>0</v>
      </c>
      <c r="AM141" s="19">
        <v>0</v>
      </c>
      <c r="AN141" s="19">
        <f t="shared" si="543"/>
        <v>0</v>
      </c>
      <c r="AO141" s="19">
        <v>0</v>
      </c>
      <c r="AP141" s="19">
        <f t="shared" si="544"/>
        <v>0</v>
      </c>
      <c r="AQ141" s="19"/>
      <c r="AR141" s="19">
        <f t="shared" si="545"/>
        <v>0</v>
      </c>
      <c r="AS141" s="19"/>
      <c r="AT141" s="19">
        <f t="shared" si="546"/>
        <v>0</v>
      </c>
      <c r="AU141" s="19"/>
      <c r="AV141" s="19">
        <f t="shared" si="547"/>
        <v>0</v>
      </c>
      <c r="AW141" s="19">
        <v>0</v>
      </c>
      <c r="AX141" s="19">
        <f t="shared" si="548"/>
        <v>0</v>
      </c>
      <c r="AY141" s="19">
        <v>5</v>
      </c>
      <c r="AZ141" s="19">
        <f t="shared" si="549"/>
        <v>80360</v>
      </c>
      <c r="BA141" s="19">
        <v>160</v>
      </c>
      <c r="BB141" s="19">
        <f t="shared" si="550"/>
        <v>2571520</v>
      </c>
      <c r="BC141" s="19">
        <v>0</v>
      </c>
      <c r="BD141" s="19">
        <f t="shared" si="551"/>
        <v>0</v>
      </c>
      <c r="BE141" s="19"/>
      <c r="BF141" s="19">
        <f t="shared" si="552"/>
        <v>0</v>
      </c>
      <c r="BG141" s="19">
        <v>17</v>
      </c>
      <c r="BH141" s="19">
        <f t="shared" si="553"/>
        <v>273224</v>
      </c>
      <c r="BI141" s="19">
        <v>3</v>
      </c>
      <c r="BJ141" s="19">
        <f t="shared" si="554"/>
        <v>57859.199999999997</v>
      </c>
      <c r="BK141" s="19">
        <v>0</v>
      </c>
      <c r="BL141" s="19">
        <f t="shared" si="555"/>
        <v>0</v>
      </c>
      <c r="BM141" s="90"/>
      <c r="BN141" s="19">
        <f t="shared" si="556"/>
        <v>0</v>
      </c>
      <c r="BO141" s="84">
        <v>69</v>
      </c>
      <c r="BP141" s="19">
        <f t="shared" si="557"/>
        <v>1330761.5999999999</v>
      </c>
      <c r="BQ141" s="83">
        <v>0</v>
      </c>
      <c r="BR141" s="19">
        <f t="shared" si="558"/>
        <v>0</v>
      </c>
      <c r="BS141" s="84">
        <v>92</v>
      </c>
      <c r="BT141" s="19">
        <f t="shared" si="559"/>
        <v>1774348.8</v>
      </c>
      <c r="BU141" s="19">
        <v>8</v>
      </c>
      <c r="BV141" s="19">
        <f t="shared" si="560"/>
        <v>154291.19999999998</v>
      </c>
      <c r="BW141" s="19"/>
      <c r="BX141" s="19">
        <f t="shared" si="561"/>
        <v>0</v>
      </c>
      <c r="BY141" s="19">
        <v>20</v>
      </c>
      <c r="BZ141" s="19">
        <f t="shared" si="562"/>
        <v>385728</v>
      </c>
      <c r="CA141" s="19">
        <v>0</v>
      </c>
      <c r="CB141" s="19">
        <f t="shared" si="563"/>
        <v>0</v>
      </c>
      <c r="CC141" s="19">
        <v>32</v>
      </c>
      <c r="CD141" s="19">
        <f t="shared" si="564"/>
        <v>617164.79999999993</v>
      </c>
      <c r="CE141" s="19">
        <v>0</v>
      </c>
      <c r="CF141" s="19">
        <f t="shared" si="565"/>
        <v>0</v>
      </c>
      <c r="CG141" s="84">
        <v>12</v>
      </c>
      <c r="CH141" s="19">
        <f t="shared" si="566"/>
        <v>231436.79999999999</v>
      </c>
      <c r="CI141" s="83"/>
      <c r="CJ141" s="19">
        <f t="shared" si="567"/>
        <v>0</v>
      </c>
      <c r="CK141" s="19"/>
      <c r="CL141" s="19">
        <f t="shared" si="568"/>
        <v>0</v>
      </c>
      <c r="CM141" s="83"/>
      <c r="CN141" s="19">
        <f t="shared" si="569"/>
        <v>0</v>
      </c>
      <c r="CO141" s="19"/>
      <c r="CP141" s="19">
        <f t="shared" si="570"/>
        <v>0</v>
      </c>
      <c r="CQ141" s="19"/>
      <c r="CR141" s="19">
        <f t="shared" si="571"/>
        <v>0</v>
      </c>
      <c r="CS141" s="76">
        <f t="shared" si="572"/>
        <v>981</v>
      </c>
      <c r="CT141" s="76">
        <f t="shared" si="572"/>
        <v>16576660.800000001</v>
      </c>
    </row>
    <row r="142" spans="1:98" ht="45" x14ac:dyDescent="0.25">
      <c r="A142" s="74"/>
      <c r="B142" s="75">
        <v>99</v>
      </c>
      <c r="C142" s="15" t="s">
        <v>244</v>
      </c>
      <c r="D142" s="16">
        <v>11480</v>
      </c>
      <c r="E142" s="17">
        <v>4.34</v>
      </c>
      <c r="F142" s="30">
        <v>1</v>
      </c>
      <c r="G142" s="16">
        <v>1.4</v>
      </c>
      <c r="H142" s="16">
        <v>1.68</v>
      </c>
      <c r="I142" s="16">
        <v>2.23</v>
      </c>
      <c r="J142" s="18">
        <v>2.57</v>
      </c>
      <c r="K142" s="19"/>
      <c r="L142" s="19">
        <f t="shared" si="531"/>
        <v>0</v>
      </c>
      <c r="M142" s="19"/>
      <c r="N142" s="19">
        <f t="shared" ref="N142:N181" si="573">SUM(M142*$D142*$E142*$F142*$G142*$N$10)</f>
        <v>0</v>
      </c>
      <c r="O142" s="19"/>
      <c r="P142" s="19">
        <f t="shared" si="532"/>
        <v>0</v>
      </c>
      <c r="Q142" s="83"/>
      <c r="R142" s="19">
        <f t="shared" si="533"/>
        <v>0</v>
      </c>
      <c r="S142" s="19"/>
      <c r="T142" s="19">
        <f t="shared" si="534"/>
        <v>0</v>
      </c>
      <c r="U142" s="19"/>
      <c r="V142" s="19">
        <f t="shared" si="535"/>
        <v>0</v>
      </c>
      <c r="W142" s="20"/>
      <c r="X142" s="19">
        <f t="shared" ref="X142:X181" si="574">SUM(W142*$D142*$E142*$F142*$G142*$X$10)</f>
        <v>0</v>
      </c>
      <c r="Y142" s="19"/>
      <c r="Z142" s="19">
        <f t="shared" si="536"/>
        <v>0</v>
      </c>
      <c r="AA142" s="19"/>
      <c r="AB142" s="19">
        <f t="shared" si="537"/>
        <v>0</v>
      </c>
      <c r="AC142" s="19"/>
      <c r="AD142" s="19">
        <f t="shared" si="538"/>
        <v>0</v>
      </c>
      <c r="AE142" s="19"/>
      <c r="AF142" s="19">
        <f t="shared" si="539"/>
        <v>0</v>
      </c>
      <c r="AG142" s="19"/>
      <c r="AH142" s="19">
        <f t="shared" si="540"/>
        <v>0</v>
      </c>
      <c r="AI142" s="20"/>
      <c r="AJ142" s="19">
        <f t="shared" si="541"/>
        <v>0</v>
      </c>
      <c r="AK142" s="19"/>
      <c r="AL142" s="19">
        <f t="shared" si="542"/>
        <v>0</v>
      </c>
      <c r="AM142" s="19"/>
      <c r="AN142" s="19">
        <f t="shared" si="543"/>
        <v>0</v>
      </c>
      <c r="AO142" s="19"/>
      <c r="AP142" s="19">
        <f t="shared" si="544"/>
        <v>0</v>
      </c>
      <c r="AQ142" s="19"/>
      <c r="AR142" s="19">
        <f t="shared" si="545"/>
        <v>0</v>
      </c>
      <c r="AS142" s="19"/>
      <c r="AT142" s="19">
        <f t="shared" si="546"/>
        <v>0</v>
      </c>
      <c r="AU142" s="19"/>
      <c r="AV142" s="19">
        <f t="shared" si="547"/>
        <v>0</v>
      </c>
      <c r="AW142" s="19"/>
      <c r="AX142" s="19">
        <f t="shared" si="548"/>
        <v>0</v>
      </c>
      <c r="AY142" s="19"/>
      <c r="AZ142" s="19">
        <f t="shared" si="549"/>
        <v>0</v>
      </c>
      <c r="BA142" s="19"/>
      <c r="BB142" s="19">
        <f t="shared" si="550"/>
        <v>0</v>
      </c>
      <c r="BC142" s="19"/>
      <c r="BD142" s="19">
        <f t="shared" si="551"/>
        <v>0</v>
      </c>
      <c r="BE142" s="19"/>
      <c r="BF142" s="19">
        <f t="shared" si="552"/>
        <v>0</v>
      </c>
      <c r="BG142" s="19"/>
      <c r="BH142" s="19">
        <f t="shared" si="553"/>
        <v>0</v>
      </c>
      <c r="BI142" s="19"/>
      <c r="BJ142" s="19">
        <f t="shared" si="554"/>
        <v>0</v>
      </c>
      <c r="BK142" s="19"/>
      <c r="BL142" s="19">
        <f t="shared" si="555"/>
        <v>0</v>
      </c>
      <c r="BM142" s="90"/>
      <c r="BN142" s="19">
        <f t="shared" si="556"/>
        <v>0</v>
      </c>
      <c r="BO142" s="84"/>
      <c r="BP142" s="19">
        <f t="shared" si="557"/>
        <v>0</v>
      </c>
      <c r="BQ142" s="83"/>
      <c r="BR142" s="19">
        <f t="shared" si="558"/>
        <v>0</v>
      </c>
      <c r="BS142" s="84">
        <v>3</v>
      </c>
      <c r="BT142" s="19">
        <f t="shared" si="559"/>
        <v>251108.92800000001</v>
      </c>
      <c r="BU142" s="19"/>
      <c r="BV142" s="19">
        <f t="shared" si="560"/>
        <v>0</v>
      </c>
      <c r="BW142" s="19"/>
      <c r="BX142" s="19">
        <f t="shared" si="561"/>
        <v>0</v>
      </c>
      <c r="BY142" s="19"/>
      <c r="BZ142" s="19">
        <f t="shared" si="562"/>
        <v>0</v>
      </c>
      <c r="CA142" s="19"/>
      <c r="CB142" s="19">
        <f t="shared" si="563"/>
        <v>0</v>
      </c>
      <c r="CC142" s="19"/>
      <c r="CD142" s="19">
        <f t="shared" si="564"/>
        <v>0</v>
      </c>
      <c r="CE142" s="19"/>
      <c r="CF142" s="19">
        <f t="shared" si="565"/>
        <v>0</v>
      </c>
      <c r="CG142" s="84"/>
      <c r="CH142" s="19">
        <f t="shared" si="566"/>
        <v>0</v>
      </c>
      <c r="CI142" s="83"/>
      <c r="CJ142" s="19">
        <f t="shared" si="567"/>
        <v>0</v>
      </c>
      <c r="CK142" s="19"/>
      <c r="CL142" s="19">
        <f t="shared" si="568"/>
        <v>0</v>
      </c>
      <c r="CM142" s="83"/>
      <c r="CN142" s="19">
        <f t="shared" si="569"/>
        <v>0</v>
      </c>
      <c r="CO142" s="19"/>
      <c r="CP142" s="19">
        <f t="shared" si="570"/>
        <v>0</v>
      </c>
      <c r="CQ142" s="19"/>
      <c r="CR142" s="19">
        <f t="shared" si="571"/>
        <v>0</v>
      </c>
      <c r="CS142" s="76">
        <f t="shared" si="572"/>
        <v>3</v>
      </c>
      <c r="CT142" s="76">
        <f t="shared" si="572"/>
        <v>251108.92800000001</v>
      </c>
    </row>
    <row r="143" spans="1:98" ht="30" x14ac:dyDescent="0.25">
      <c r="A143" s="74"/>
      <c r="B143" s="75">
        <v>100</v>
      </c>
      <c r="C143" s="22" t="s">
        <v>245</v>
      </c>
      <c r="D143" s="16">
        <v>11480</v>
      </c>
      <c r="E143" s="17">
        <v>1.29</v>
      </c>
      <c r="F143" s="30">
        <v>1</v>
      </c>
      <c r="G143" s="16">
        <v>1.4</v>
      </c>
      <c r="H143" s="16">
        <v>1.68</v>
      </c>
      <c r="I143" s="16">
        <v>2.23</v>
      </c>
      <c r="J143" s="18">
        <v>2.57</v>
      </c>
      <c r="K143" s="19">
        <v>0</v>
      </c>
      <c r="L143" s="19">
        <f t="shared" si="531"/>
        <v>0</v>
      </c>
      <c r="M143" s="19">
        <v>0</v>
      </c>
      <c r="N143" s="19">
        <f t="shared" si="573"/>
        <v>0</v>
      </c>
      <c r="O143" s="19">
        <v>0</v>
      </c>
      <c r="P143" s="19">
        <f t="shared" si="532"/>
        <v>0</v>
      </c>
      <c r="Q143" s="83">
        <v>0</v>
      </c>
      <c r="R143" s="19">
        <f t="shared" si="533"/>
        <v>0</v>
      </c>
      <c r="S143" s="19">
        <v>0</v>
      </c>
      <c r="T143" s="19">
        <f t="shared" si="534"/>
        <v>0</v>
      </c>
      <c r="U143" s="19"/>
      <c r="V143" s="19">
        <f t="shared" si="535"/>
        <v>0</v>
      </c>
      <c r="W143" s="20"/>
      <c r="X143" s="19">
        <f t="shared" si="574"/>
        <v>0</v>
      </c>
      <c r="Y143" s="19">
        <v>0</v>
      </c>
      <c r="Z143" s="19">
        <f t="shared" si="536"/>
        <v>0</v>
      </c>
      <c r="AA143" s="19">
        <v>0</v>
      </c>
      <c r="AB143" s="19">
        <f t="shared" si="537"/>
        <v>0</v>
      </c>
      <c r="AC143" s="19">
        <v>0</v>
      </c>
      <c r="AD143" s="19">
        <f t="shared" si="538"/>
        <v>0</v>
      </c>
      <c r="AE143" s="19">
        <v>0</v>
      </c>
      <c r="AF143" s="19">
        <f t="shared" si="539"/>
        <v>0</v>
      </c>
      <c r="AG143" s="19"/>
      <c r="AH143" s="19">
        <f t="shared" si="540"/>
        <v>0</v>
      </c>
      <c r="AI143" s="20"/>
      <c r="AJ143" s="19">
        <f t="shared" si="541"/>
        <v>0</v>
      </c>
      <c r="AK143" s="19"/>
      <c r="AL143" s="19">
        <f t="shared" si="542"/>
        <v>0</v>
      </c>
      <c r="AM143" s="19">
        <v>0</v>
      </c>
      <c r="AN143" s="19">
        <f t="shared" si="543"/>
        <v>0</v>
      </c>
      <c r="AO143" s="19">
        <v>0</v>
      </c>
      <c r="AP143" s="19">
        <f t="shared" si="544"/>
        <v>0</v>
      </c>
      <c r="AQ143" s="19"/>
      <c r="AR143" s="19">
        <f t="shared" si="545"/>
        <v>0</v>
      </c>
      <c r="AS143" s="19"/>
      <c r="AT143" s="19">
        <f t="shared" si="546"/>
        <v>0</v>
      </c>
      <c r="AU143" s="19"/>
      <c r="AV143" s="19">
        <f t="shared" si="547"/>
        <v>0</v>
      </c>
      <c r="AW143" s="19">
        <v>0</v>
      </c>
      <c r="AX143" s="19">
        <f t="shared" si="548"/>
        <v>0</v>
      </c>
      <c r="AY143" s="19">
        <v>0</v>
      </c>
      <c r="AZ143" s="19">
        <f t="shared" si="549"/>
        <v>0</v>
      </c>
      <c r="BA143" s="19">
        <v>0</v>
      </c>
      <c r="BB143" s="19">
        <f t="shared" si="550"/>
        <v>0</v>
      </c>
      <c r="BC143" s="19">
        <v>0</v>
      </c>
      <c r="BD143" s="19">
        <f t="shared" si="551"/>
        <v>0</v>
      </c>
      <c r="BE143" s="19">
        <v>0</v>
      </c>
      <c r="BF143" s="19">
        <f t="shared" si="552"/>
        <v>0</v>
      </c>
      <c r="BG143" s="19"/>
      <c r="BH143" s="19">
        <f t="shared" si="553"/>
        <v>0</v>
      </c>
      <c r="BI143" s="19">
        <v>0</v>
      </c>
      <c r="BJ143" s="19">
        <f t="shared" si="554"/>
        <v>0</v>
      </c>
      <c r="BK143" s="19">
        <v>0</v>
      </c>
      <c r="BL143" s="19">
        <f t="shared" si="555"/>
        <v>0</v>
      </c>
      <c r="BM143" s="90">
        <v>0</v>
      </c>
      <c r="BN143" s="19">
        <f t="shared" si="556"/>
        <v>0</v>
      </c>
      <c r="BO143" s="19">
        <v>0</v>
      </c>
      <c r="BP143" s="19">
        <f t="shared" si="557"/>
        <v>0</v>
      </c>
      <c r="BQ143" s="83">
        <v>0</v>
      </c>
      <c r="BR143" s="19">
        <f t="shared" si="558"/>
        <v>0</v>
      </c>
      <c r="BS143" s="19">
        <v>0</v>
      </c>
      <c r="BT143" s="19">
        <f t="shared" si="559"/>
        <v>0</v>
      </c>
      <c r="BU143" s="19"/>
      <c r="BV143" s="19">
        <f t="shared" si="560"/>
        <v>0</v>
      </c>
      <c r="BW143" s="19"/>
      <c r="BX143" s="19">
        <f t="shared" si="561"/>
        <v>0</v>
      </c>
      <c r="BY143" s="19">
        <v>0</v>
      </c>
      <c r="BZ143" s="19">
        <f t="shared" si="562"/>
        <v>0</v>
      </c>
      <c r="CA143" s="19">
        <v>0</v>
      </c>
      <c r="CB143" s="19">
        <f t="shared" si="563"/>
        <v>0</v>
      </c>
      <c r="CC143" s="19">
        <v>0</v>
      </c>
      <c r="CD143" s="19">
        <f t="shared" si="564"/>
        <v>0</v>
      </c>
      <c r="CE143" s="19">
        <v>0</v>
      </c>
      <c r="CF143" s="19">
        <f t="shared" si="565"/>
        <v>0</v>
      </c>
      <c r="CG143" s="19"/>
      <c r="CH143" s="19">
        <f t="shared" si="566"/>
        <v>0</v>
      </c>
      <c r="CI143" s="83"/>
      <c r="CJ143" s="19">
        <f t="shared" si="567"/>
        <v>0</v>
      </c>
      <c r="CK143" s="19">
        <v>0</v>
      </c>
      <c r="CL143" s="19">
        <f t="shared" si="568"/>
        <v>0</v>
      </c>
      <c r="CM143" s="83">
        <v>0</v>
      </c>
      <c r="CN143" s="19">
        <f t="shared" si="569"/>
        <v>0</v>
      </c>
      <c r="CO143" s="19">
        <v>0</v>
      </c>
      <c r="CP143" s="19">
        <f t="shared" si="570"/>
        <v>0</v>
      </c>
      <c r="CQ143" s="19"/>
      <c r="CR143" s="19">
        <f t="shared" si="571"/>
        <v>0</v>
      </c>
      <c r="CS143" s="76">
        <f t="shared" si="572"/>
        <v>0</v>
      </c>
      <c r="CT143" s="76">
        <f t="shared" si="572"/>
        <v>0</v>
      </c>
    </row>
    <row r="144" spans="1:98" x14ac:dyDescent="0.25">
      <c r="A144" s="74"/>
      <c r="B144" s="75">
        <v>101</v>
      </c>
      <c r="C144" s="22" t="s">
        <v>246</v>
      </c>
      <c r="D144" s="16">
        <v>11480</v>
      </c>
      <c r="E144" s="17">
        <v>2.6</v>
      </c>
      <c r="F144" s="30">
        <v>1</v>
      </c>
      <c r="G144" s="16">
        <v>1.4</v>
      </c>
      <c r="H144" s="16">
        <v>1.68</v>
      </c>
      <c r="I144" s="16">
        <v>2.23</v>
      </c>
      <c r="J144" s="18">
        <v>2.57</v>
      </c>
      <c r="K144" s="19">
        <v>0</v>
      </c>
      <c r="L144" s="19">
        <f t="shared" si="531"/>
        <v>0</v>
      </c>
      <c r="M144" s="19">
        <v>0</v>
      </c>
      <c r="N144" s="19">
        <f t="shared" si="573"/>
        <v>0</v>
      </c>
      <c r="O144" s="19">
        <v>0</v>
      </c>
      <c r="P144" s="19">
        <f t="shared" si="532"/>
        <v>0</v>
      </c>
      <c r="Q144" s="83">
        <v>0</v>
      </c>
      <c r="R144" s="19">
        <f t="shared" si="533"/>
        <v>0</v>
      </c>
      <c r="S144" s="19">
        <v>0</v>
      </c>
      <c r="T144" s="19">
        <f t="shared" si="534"/>
        <v>0</v>
      </c>
      <c r="U144" s="19"/>
      <c r="V144" s="19">
        <f t="shared" si="535"/>
        <v>0</v>
      </c>
      <c r="W144" s="20"/>
      <c r="X144" s="19">
        <f t="shared" si="574"/>
        <v>0</v>
      </c>
      <c r="Y144" s="19">
        <v>0</v>
      </c>
      <c r="Z144" s="19">
        <f t="shared" si="536"/>
        <v>0</v>
      </c>
      <c r="AA144" s="19">
        <v>0</v>
      </c>
      <c r="AB144" s="19">
        <f t="shared" si="537"/>
        <v>0</v>
      </c>
      <c r="AC144" s="19">
        <v>0</v>
      </c>
      <c r="AD144" s="19">
        <f t="shared" si="538"/>
        <v>0</v>
      </c>
      <c r="AE144" s="19">
        <v>0</v>
      </c>
      <c r="AF144" s="19">
        <f t="shared" si="539"/>
        <v>0</v>
      </c>
      <c r="AG144" s="19">
        <v>0</v>
      </c>
      <c r="AH144" s="19">
        <f t="shared" si="540"/>
        <v>0</v>
      </c>
      <c r="AI144" s="20"/>
      <c r="AJ144" s="19">
        <f t="shared" si="541"/>
        <v>0</v>
      </c>
      <c r="AK144" s="19"/>
      <c r="AL144" s="19">
        <f t="shared" si="542"/>
        <v>0</v>
      </c>
      <c r="AM144" s="19">
        <v>0</v>
      </c>
      <c r="AN144" s="19">
        <f t="shared" si="543"/>
        <v>0</v>
      </c>
      <c r="AO144" s="19">
        <v>0</v>
      </c>
      <c r="AP144" s="19">
        <f t="shared" si="544"/>
        <v>0</v>
      </c>
      <c r="AQ144" s="19"/>
      <c r="AR144" s="19">
        <f t="shared" si="545"/>
        <v>0</v>
      </c>
      <c r="AS144" s="19"/>
      <c r="AT144" s="19">
        <f t="shared" si="546"/>
        <v>0</v>
      </c>
      <c r="AU144" s="19"/>
      <c r="AV144" s="19">
        <f t="shared" si="547"/>
        <v>0</v>
      </c>
      <c r="AW144" s="19">
        <v>0</v>
      </c>
      <c r="AX144" s="19">
        <f t="shared" si="548"/>
        <v>0</v>
      </c>
      <c r="AY144" s="19">
        <v>0</v>
      </c>
      <c r="AZ144" s="19">
        <f t="shared" si="549"/>
        <v>0</v>
      </c>
      <c r="BA144" s="19">
        <v>0</v>
      </c>
      <c r="BB144" s="19">
        <f t="shared" si="550"/>
        <v>0</v>
      </c>
      <c r="BC144" s="19">
        <v>0</v>
      </c>
      <c r="BD144" s="19">
        <f t="shared" si="551"/>
        <v>0</v>
      </c>
      <c r="BE144" s="19">
        <v>0</v>
      </c>
      <c r="BF144" s="19">
        <f t="shared" si="552"/>
        <v>0</v>
      </c>
      <c r="BG144" s="19"/>
      <c r="BH144" s="19">
        <f t="shared" si="553"/>
        <v>0</v>
      </c>
      <c r="BI144" s="19">
        <v>0</v>
      </c>
      <c r="BJ144" s="19">
        <f t="shared" si="554"/>
        <v>0</v>
      </c>
      <c r="BK144" s="19">
        <v>0</v>
      </c>
      <c r="BL144" s="19">
        <f t="shared" si="555"/>
        <v>0</v>
      </c>
      <c r="BM144" s="90">
        <v>0</v>
      </c>
      <c r="BN144" s="19">
        <f t="shared" si="556"/>
        <v>0</v>
      </c>
      <c r="BO144" s="19">
        <v>0</v>
      </c>
      <c r="BP144" s="19">
        <f t="shared" si="557"/>
        <v>0</v>
      </c>
      <c r="BQ144" s="83">
        <v>0</v>
      </c>
      <c r="BR144" s="19">
        <f t="shared" si="558"/>
        <v>0</v>
      </c>
      <c r="BS144" s="19">
        <v>0</v>
      </c>
      <c r="BT144" s="19">
        <f t="shared" si="559"/>
        <v>0</v>
      </c>
      <c r="BU144" s="19">
        <v>0</v>
      </c>
      <c r="BV144" s="19">
        <f t="shared" si="560"/>
        <v>0</v>
      </c>
      <c r="BW144" s="19"/>
      <c r="BX144" s="19">
        <f t="shared" si="561"/>
        <v>0</v>
      </c>
      <c r="BY144" s="19">
        <v>0</v>
      </c>
      <c r="BZ144" s="19">
        <f t="shared" si="562"/>
        <v>0</v>
      </c>
      <c r="CA144" s="19">
        <v>0</v>
      </c>
      <c r="CB144" s="19">
        <f t="shared" si="563"/>
        <v>0</v>
      </c>
      <c r="CC144" s="19"/>
      <c r="CD144" s="19">
        <f t="shared" si="564"/>
        <v>0</v>
      </c>
      <c r="CE144" s="19">
        <v>0</v>
      </c>
      <c r="CF144" s="19">
        <f t="shared" si="565"/>
        <v>0</v>
      </c>
      <c r="CG144" s="19"/>
      <c r="CH144" s="19">
        <f t="shared" si="566"/>
        <v>0</v>
      </c>
      <c r="CI144" s="83"/>
      <c r="CJ144" s="19">
        <f t="shared" si="567"/>
        <v>0</v>
      </c>
      <c r="CK144" s="19">
        <v>0</v>
      </c>
      <c r="CL144" s="19">
        <f t="shared" si="568"/>
        <v>0</v>
      </c>
      <c r="CM144" s="83">
        <v>0</v>
      </c>
      <c r="CN144" s="19">
        <f t="shared" si="569"/>
        <v>0</v>
      </c>
      <c r="CO144" s="19">
        <v>0</v>
      </c>
      <c r="CP144" s="19">
        <f t="shared" si="570"/>
        <v>0</v>
      </c>
      <c r="CQ144" s="19"/>
      <c r="CR144" s="19">
        <f t="shared" si="571"/>
        <v>0</v>
      </c>
      <c r="CS144" s="76">
        <f t="shared" si="572"/>
        <v>0</v>
      </c>
      <c r="CT144" s="76">
        <f t="shared" si="572"/>
        <v>0</v>
      </c>
    </row>
    <row r="145" spans="1:98" x14ac:dyDescent="0.25">
      <c r="A145" s="74">
        <v>32</v>
      </c>
      <c r="B145" s="75"/>
      <c r="C145" s="12" t="s">
        <v>247</v>
      </c>
      <c r="D145" s="16">
        <v>11480</v>
      </c>
      <c r="E145" s="31">
        <v>1.85</v>
      </c>
      <c r="F145" s="14">
        <v>1</v>
      </c>
      <c r="G145" s="16">
        <v>1.4</v>
      </c>
      <c r="H145" s="16">
        <v>1.68</v>
      </c>
      <c r="I145" s="16">
        <v>2.23</v>
      </c>
      <c r="J145" s="18">
        <v>2.57</v>
      </c>
      <c r="K145" s="32">
        <f>SUM(K146:K153)</f>
        <v>0</v>
      </c>
      <c r="L145" s="32">
        <f>SUM(L146:L153)</f>
        <v>0</v>
      </c>
      <c r="M145" s="32">
        <f t="shared" ref="M145:BX145" si="575">SUM(M146:M153)</f>
        <v>0</v>
      </c>
      <c r="N145" s="32">
        <f t="shared" si="575"/>
        <v>0</v>
      </c>
      <c r="O145" s="32">
        <f t="shared" si="575"/>
        <v>0</v>
      </c>
      <c r="P145" s="32">
        <f t="shared" si="575"/>
        <v>0</v>
      </c>
      <c r="Q145" s="33">
        <f t="shared" si="575"/>
        <v>0</v>
      </c>
      <c r="R145" s="32">
        <f t="shared" si="575"/>
        <v>0</v>
      </c>
      <c r="S145" s="32">
        <f t="shared" si="575"/>
        <v>0</v>
      </c>
      <c r="T145" s="32">
        <f t="shared" si="575"/>
        <v>0</v>
      </c>
      <c r="U145" s="32">
        <f t="shared" si="575"/>
        <v>0</v>
      </c>
      <c r="V145" s="32">
        <f t="shared" si="575"/>
        <v>0</v>
      </c>
      <c r="W145" s="32">
        <f t="shared" si="575"/>
        <v>0</v>
      </c>
      <c r="X145" s="32">
        <f t="shared" si="575"/>
        <v>0</v>
      </c>
      <c r="Y145" s="32">
        <f t="shared" si="575"/>
        <v>0</v>
      </c>
      <c r="Z145" s="32">
        <f t="shared" si="575"/>
        <v>0</v>
      </c>
      <c r="AA145" s="32">
        <f t="shared" si="575"/>
        <v>0</v>
      </c>
      <c r="AB145" s="32">
        <f t="shared" si="575"/>
        <v>0</v>
      </c>
      <c r="AC145" s="32">
        <f>SUM(AC146:AC153)</f>
        <v>0</v>
      </c>
      <c r="AD145" s="32">
        <f>SUM(AD146:AD153)</f>
        <v>0</v>
      </c>
      <c r="AE145" s="32">
        <f t="shared" si="575"/>
        <v>0</v>
      </c>
      <c r="AF145" s="32">
        <f t="shared" si="575"/>
        <v>0</v>
      </c>
      <c r="AG145" s="32">
        <f t="shared" si="575"/>
        <v>0</v>
      </c>
      <c r="AH145" s="32">
        <f t="shared" si="575"/>
        <v>0</v>
      </c>
      <c r="AI145" s="32">
        <f t="shared" si="575"/>
        <v>0</v>
      </c>
      <c r="AJ145" s="32">
        <f t="shared" si="575"/>
        <v>0</v>
      </c>
      <c r="AK145" s="32">
        <f>SUM(AK146:AK153)</f>
        <v>0</v>
      </c>
      <c r="AL145" s="32">
        <f>SUM(AL146:AL153)</f>
        <v>0</v>
      </c>
      <c r="AM145" s="32">
        <f t="shared" si="575"/>
        <v>0</v>
      </c>
      <c r="AN145" s="32">
        <f t="shared" si="575"/>
        <v>0</v>
      </c>
      <c r="AO145" s="32">
        <f t="shared" si="575"/>
        <v>0</v>
      </c>
      <c r="AP145" s="32">
        <f t="shared" si="575"/>
        <v>0</v>
      </c>
      <c r="AQ145" s="32">
        <f t="shared" si="575"/>
        <v>0</v>
      </c>
      <c r="AR145" s="32">
        <f t="shared" si="575"/>
        <v>0</v>
      </c>
      <c r="AS145" s="32">
        <f t="shared" si="575"/>
        <v>0</v>
      </c>
      <c r="AT145" s="32">
        <f t="shared" si="575"/>
        <v>0</v>
      </c>
      <c r="AU145" s="32">
        <f t="shared" si="575"/>
        <v>0</v>
      </c>
      <c r="AV145" s="32">
        <f t="shared" si="575"/>
        <v>0</v>
      </c>
      <c r="AW145" s="32">
        <f t="shared" si="575"/>
        <v>0</v>
      </c>
      <c r="AX145" s="32">
        <f t="shared" si="575"/>
        <v>0</v>
      </c>
      <c r="AY145" s="32">
        <f t="shared" si="575"/>
        <v>0</v>
      </c>
      <c r="AZ145" s="32">
        <f t="shared" si="575"/>
        <v>0</v>
      </c>
      <c r="BA145" s="32">
        <f t="shared" si="575"/>
        <v>0</v>
      </c>
      <c r="BB145" s="32">
        <f t="shared" si="575"/>
        <v>0</v>
      </c>
      <c r="BC145" s="32">
        <f t="shared" si="575"/>
        <v>0</v>
      </c>
      <c r="BD145" s="32">
        <f t="shared" si="575"/>
        <v>0</v>
      </c>
      <c r="BE145" s="32">
        <f t="shared" si="575"/>
        <v>0</v>
      </c>
      <c r="BF145" s="32">
        <f t="shared" si="575"/>
        <v>0</v>
      </c>
      <c r="BG145" s="32">
        <f t="shared" si="575"/>
        <v>0</v>
      </c>
      <c r="BH145" s="32">
        <f t="shared" si="575"/>
        <v>0</v>
      </c>
      <c r="BI145" s="32">
        <f t="shared" si="575"/>
        <v>0</v>
      </c>
      <c r="BJ145" s="32">
        <f t="shared" si="575"/>
        <v>0</v>
      </c>
      <c r="BK145" s="32">
        <f>SUM(BK146:BK153)</f>
        <v>0</v>
      </c>
      <c r="BL145" s="32">
        <f>SUM(BL146:BL153)</f>
        <v>0</v>
      </c>
      <c r="BM145" s="32">
        <f>SUM(BM146:BM153)</f>
        <v>0</v>
      </c>
      <c r="BN145" s="32">
        <f>SUM(BN146:BN153)</f>
        <v>0</v>
      </c>
      <c r="BO145" s="32">
        <f t="shared" si="575"/>
        <v>1</v>
      </c>
      <c r="BP145" s="32">
        <f t="shared" si="575"/>
        <v>68466.720000000001</v>
      </c>
      <c r="BQ145" s="33">
        <f t="shared" si="575"/>
        <v>0</v>
      </c>
      <c r="BR145" s="32">
        <f t="shared" si="575"/>
        <v>0</v>
      </c>
      <c r="BS145" s="32">
        <f t="shared" si="575"/>
        <v>0</v>
      </c>
      <c r="BT145" s="32">
        <f t="shared" si="575"/>
        <v>0</v>
      </c>
      <c r="BU145" s="32">
        <f t="shared" si="575"/>
        <v>0</v>
      </c>
      <c r="BV145" s="32">
        <f t="shared" si="575"/>
        <v>0</v>
      </c>
      <c r="BW145" s="32">
        <f t="shared" si="575"/>
        <v>3</v>
      </c>
      <c r="BX145" s="32">
        <f t="shared" si="575"/>
        <v>125554.46400000001</v>
      </c>
      <c r="BY145" s="32">
        <f t="shared" ref="BY145:CT145" si="576">SUM(BY146:BY153)</f>
        <v>0</v>
      </c>
      <c r="BZ145" s="32">
        <f t="shared" si="576"/>
        <v>0</v>
      </c>
      <c r="CA145" s="32">
        <f t="shared" si="576"/>
        <v>0</v>
      </c>
      <c r="CB145" s="32">
        <f t="shared" si="576"/>
        <v>0</v>
      </c>
      <c r="CC145" s="32">
        <f t="shared" si="576"/>
        <v>0</v>
      </c>
      <c r="CD145" s="32">
        <f t="shared" si="576"/>
        <v>0</v>
      </c>
      <c r="CE145" s="32">
        <f t="shared" si="576"/>
        <v>0</v>
      </c>
      <c r="CF145" s="32">
        <f t="shared" si="576"/>
        <v>0</v>
      </c>
      <c r="CG145" s="32">
        <f t="shared" si="576"/>
        <v>0</v>
      </c>
      <c r="CH145" s="32">
        <f t="shared" si="576"/>
        <v>0</v>
      </c>
      <c r="CI145" s="33">
        <f t="shared" si="576"/>
        <v>0</v>
      </c>
      <c r="CJ145" s="32">
        <f t="shared" si="576"/>
        <v>0</v>
      </c>
      <c r="CK145" s="32">
        <f t="shared" si="576"/>
        <v>0</v>
      </c>
      <c r="CL145" s="32">
        <f t="shared" si="576"/>
        <v>0</v>
      </c>
      <c r="CM145" s="33">
        <v>0</v>
      </c>
      <c r="CN145" s="32">
        <f t="shared" si="576"/>
        <v>0</v>
      </c>
      <c r="CO145" s="32">
        <f t="shared" si="576"/>
        <v>0</v>
      </c>
      <c r="CP145" s="32">
        <f t="shared" si="576"/>
        <v>0</v>
      </c>
      <c r="CQ145" s="32">
        <f t="shared" si="576"/>
        <v>0</v>
      </c>
      <c r="CR145" s="32">
        <f t="shared" si="576"/>
        <v>0</v>
      </c>
      <c r="CS145" s="32">
        <f t="shared" si="576"/>
        <v>4</v>
      </c>
      <c r="CT145" s="32">
        <f t="shared" si="576"/>
        <v>194021.18400000001</v>
      </c>
    </row>
    <row r="146" spans="1:98" ht="45" x14ac:dyDescent="0.25">
      <c r="A146" s="74"/>
      <c r="B146" s="75">
        <v>102</v>
      </c>
      <c r="C146" s="22" t="s">
        <v>248</v>
      </c>
      <c r="D146" s="16">
        <v>11480</v>
      </c>
      <c r="E146" s="17">
        <v>2.11</v>
      </c>
      <c r="F146" s="30">
        <v>1</v>
      </c>
      <c r="G146" s="16">
        <v>1.4</v>
      </c>
      <c r="H146" s="16">
        <v>1.68</v>
      </c>
      <c r="I146" s="16">
        <v>2.23</v>
      </c>
      <c r="J146" s="18">
        <v>2.57</v>
      </c>
      <c r="K146" s="19">
        <v>0</v>
      </c>
      <c r="L146" s="19">
        <f t="shared" ref="L146:L153" si="577">SUM(K146*$D146*$E146*$F146*$G146*$L$10)</f>
        <v>0</v>
      </c>
      <c r="M146" s="19">
        <v>0</v>
      </c>
      <c r="N146" s="19">
        <f t="shared" si="573"/>
        <v>0</v>
      </c>
      <c r="O146" s="19">
        <v>0</v>
      </c>
      <c r="P146" s="19">
        <f t="shared" ref="P146:P153" si="578">SUM(O146*$D146*$E146*$F146*$G146*$P$10)</f>
        <v>0</v>
      </c>
      <c r="Q146" s="83">
        <v>0</v>
      </c>
      <c r="R146" s="19">
        <f t="shared" ref="R146:R153" si="579">SUM(Q146*$D146*$E146*$F146*$G146*$R$10)</f>
        <v>0</v>
      </c>
      <c r="S146" s="19">
        <v>0</v>
      </c>
      <c r="T146" s="19">
        <f t="shared" ref="T146:T153" si="580">SUM(S146*$D146*$E146*$F146*$G146*$T$10)</f>
        <v>0</v>
      </c>
      <c r="U146" s="19"/>
      <c r="V146" s="19">
        <f t="shared" ref="V146:V153" si="581">SUM(U146*$D146*$E146*$F146*$G146*$V$10)</f>
        <v>0</v>
      </c>
      <c r="W146" s="20"/>
      <c r="X146" s="19">
        <f t="shared" si="574"/>
        <v>0</v>
      </c>
      <c r="Y146" s="19">
        <v>0</v>
      </c>
      <c r="Z146" s="19">
        <f t="shared" ref="Z146:Z153" si="582">SUM(Y146*$D146*$E146*$F146*$G146*$Z$10)</f>
        <v>0</v>
      </c>
      <c r="AA146" s="19">
        <v>0</v>
      </c>
      <c r="AB146" s="19">
        <f t="shared" ref="AB146:AB153" si="583">SUM(AA146*$D146*$E146*$F146*$G146*$AB$10)</f>
        <v>0</v>
      </c>
      <c r="AC146" s="19">
        <v>0</v>
      </c>
      <c r="AD146" s="19">
        <f t="shared" ref="AD146:AD153" si="584">SUM(AC146*$D146*$E146*$F146*$G146*$AD$10)</f>
        <v>0</v>
      </c>
      <c r="AE146" s="19">
        <v>0</v>
      </c>
      <c r="AF146" s="19">
        <f t="shared" ref="AF146:AF153" si="585">AE146*$D146*$E146*$F146*$H146*$AF$10</f>
        <v>0</v>
      </c>
      <c r="AG146" s="19">
        <v>0</v>
      </c>
      <c r="AH146" s="19">
        <f t="shared" ref="AH146:AH153" si="586">AG146*$D146*$E146*$F146*$H146*$AH$10</f>
        <v>0</v>
      </c>
      <c r="AI146" s="20"/>
      <c r="AJ146" s="19">
        <f t="shared" ref="AJ146:AJ153" si="587">SUM(AI146*$D146*$E146*$F146*$G146*$AJ$10)</f>
        <v>0</v>
      </c>
      <c r="AK146" s="19"/>
      <c r="AL146" s="19">
        <f t="shared" ref="AL146:AL153" si="588">SUM(AK146*$D146*$E146*$F146*$G146*$AL$10)</f>
        <v>0</v>
      </c>
      <c r="AM146" s="19">
        <v>0</v>
      </c>
      <c r="AN146" s="19">
        <f t="shared" ref="AN146:AN153" si="589">SUM(AM146*$D146*$E146*$F146*$G146*$AN$10)</f>
        <v>0</v>
      </c>
      <c r="AO146" s="19">
        <v>0</v>
      </c>
      <c r="AP146" s="19">
        <f t="shared" ref="AP146:AP153" si="590">SUM(AO146*$D146*$E146*$F146*$G146*$AP$10)</f>
        <v>0</v>
      </c>
      <c r="AQ146" s="19"/>
      <c r="AR146" s="19">
        <f t="shared" ref="AR146:AR153" si="591">SUM(AQ146*$D146*$E146*$F146*$G146*$AR$10)</f>
        <v>0</v>
      </c>
      <c r="AS146" s="19"/>
      <c r="AT146" s="19">
        <f t="shared" ref="AT146:AT153" si="592">SUM(AS146*$D146*$E146*$F146*$G146*$AT$10)</f>
        <v>0</v>
      </c>
      <c r="AU146" s="19"/>
      <c r="AV146" s="19">
        <f t="shared" ref="AV146:AV153" si="593">SUM(AU146*$D146*$E146*$F146*$G146*$AV$10)</f>
        <v>0</v>
      </c>
      <c r="AW146" s="19">
        <v>0</v>
      </c>
      <c r="AX146" s="19">
        <f t="shared" ref="AX146:AX153" si="594">SUM(AW146*$D146*$E146*$F146*$G146*$AX$10)</f>
        <v>0</v>
      </c>
      <c r="AY146" s="19">
        <v>0</v>
      </c>
      <c r="AZ146" s="19">
        <f t="shared" ref="AZ146:AZ153" si="595">SUM(AY146*$D146*$E146*$F146*$G146*$AZ$10)</f>
        <v>0</v>
      </c>
      <c r="BA146" s="19">
        <v>0</v>
      </c>
      <c r="BB146" s="19">
        <f t="shared" ref="BB146:BB153" si="596">SUM(BA146*$D146*$E146*$F146*$G146*$BB$10)</f>
        <v>0</v>
      </c>
      <c r="BC146" s="19">
        <v>0</v>
      </c>
      <c r="BD146" s="19">
        <f t="shared" ref="BD146:BD153" si="597">SUM(BC146*$D146*$E146*$F146*$G146*$BD$10)</f>
        <v>0</v>
      </c>
      <c r="BE146" s="19">
        <v>0</v>
      </c>
      <c r="BF146" s="19">
        <f t="shared" ref="BF146:BF153" si="598">SUM(BE146*$D146*$E146*$F146*$G146*$BF$10)</f>
        <v>0</v>
      </c>
      <c r="BG146" s="19"/>
      <c r="BH146" s="19">
        <f t="shared" ref="BH146:BH153" si="599">SUM(BG146*$D146*$E146*$F146*$G146*$BH$10)</f>
        <v>0</v>
      </c>
      <c r="BI146" s="19">
        <v>0</v>
      </c>
      <c r="BJ146" s="19">
        <f t="shared" ref="BJ146:BJ153" si="600">BI146*$D146*$E146*$F146*$H146*$BJ$10</f>
        <v>0</v>
      </c>
      <c r="BK146" s="19">
        <v>0</v>
      </c>
      <c r="BL146" s="19">
        <f t="shared" ref="BL146:BL153" si="601">BK146*$D146*$E146*$F146*$H146*$BL$10</f>
        <v>0</v>
      </c>
      <c r="BM146" s="90">
        <v>0</v>
      </c>
      <c r="BN146" s="19">
        <f t="shared" ref="BN146:BN153" si="602">BM146*$D146*$E146*$F146*$H146*$BN$10</f>
        <v>0</v>
      </c>
      <c r="BO146" s="19">
        <v>0</v>
      </c>
      <c r="BP146" s="19">
        <f t="shared" ref="BP146:BP153" si="603">BO146*$D146*$E146*$F146*$H146*$BP$10</f>
        <v>0</v>
      </c>
      <c r="BQ146" s="83">
        <v>0</v>
      </c>
      <c r="BR146" s="19">
        <f t="shared" ref="BR146:BR153" si="604">BQ146*$D146*$E146*$F146*$H146*$BR$10</f>
        <v>0</v>
      </c>
      <c r="BS146" s="19">
        <v>0</v>
      </c>
      <c r="BT146" s="19">
        <f t="shared" ref="BT146:BT153" si="605">BS146*$D146*$E146*$F146*$H146*$BT$10</f>
        <v>0</v>
      </c>
      <c r="BU146" s="19">
        <v>0</v>
      </c>
      <c r="BV146" s="19">
        <f t="shared" ref="BV146:BV153" si="606">BU146*$D146*$E146*$F146*$H146*$BV$10</f>
        <v>0</v>
      </c>
      <c r="BW146" s="19"/>
      <c r="BX146" s="19">
        <f t="shared" ref="BX146:BX153" si="607">BW146*$D146*$E146*$F146*$H146*$BX$10</f>
        <v>0</v>
      </c>
      <c r="BY146" s="19">
        <v>0</v>
      </c>
      <c r="BZ146" s="19">
        <f t="shared" ref="BZ146:BZ153" si="608">BY146*$D146*$E146*$F146*$H146*$BZ$10</f>
        <v>0</v>
      </c>
      <c r="CA146" s="19">
        <v>0</v>
      </c>
      <c r="CB146" s="19">
        <f t="shared" ref="CB146:CB153" si="609">CA146*$D146*$E146*$F146*$H146*$CB$10</f>
        <v>0</v>
      </c>
      <c r="CC146" s="19">
        <v>0</v>
      </c>
      <c r="CD146" s="19">
        <f t="shared" ref="CD146:CD153" si="610">CC146*$D146*$E146*$F146*$H146*$CD$10</f>
        <v>0</v>
      </c>
      <c r="CE146" s="19">
        <v>0</v>
      </c>
      <c r="CF146" s="19">
        <f t="shared" ref="CF146:CF153" si="611">CE146*$D146*$E146*$F146*$H146*$CF$10</f>
        <v>0</v>
      </c>
      <c r="CG146" s="19"/>
      <c r="CH146" s="19">
        <f t="shared" ref="CH146:CH153" si="612">CG146*$D146*$E146*$F146*$H146*$CH$10</f>
        <v>0</v>
      </c>
      <c r="CI146" s="83"/>
      <c r="CJ146" s="19">
        <f t="shared" ref="CJ146:CJ153" si="613">CI146*$D146*$E146*$F146*$H146*$CJ$10</f>
        <v>0</v>
      </c>
      <c r="CK146" s="19">
        <v>0</v>
      </c>
      <c r="CL146" s="19">
        <f t="shared" ref="CL146:CL153" si="614">CK146*$D146*$E146*$F146*$H146*$CL$10</f>
        <v>0</v>
      </c>
      <c r="CM146" s="83">
        <v>0</v>
      </c>
      <c r="CN146" s="19">
        <f t="shared" ref="CN146:CN153" si="615">CM146*$D146*$E146*$F146*$I146*$CN$10</f>
        <v>0</v>
      </c>
      <c r="CO146" s="19">
        <v>0</v>
      </c>
      <c r="CP146" s="19">
        <f t="shared" ref="CP146:CP153" si="616">CO146*$D146*$E146*$F146*$J146*$CP$10</f>
        <v>0</v>
      </c>
      <c r="CQ146" s="19"/>
      <c r="CR146" s="19">
        <f t="shared" ref="CR146:CR153" si="617">CQ146*D146*E146*F146</f>
        <v>0</v>
      </c>
      <c r="CS146" s="76">
        <f t="shared" ref="CS146:CT153" si="618">SUM(M146+K146+W146+O146+Q146+Y146+U146+S146+AA146+AE146+AC146+AG146+AI146+AM146+BI146+BO146+AK146+AW146+AY146+CA146+CC146+BY146+CE146+CG146+BS146+BU146+AO146+AQ146+AS146+AU146+BK146+BM146+BQ146+BA146+BC146+BE146+BG146+BW146+CI146+CK146+CM146+CO146+CQ146)</f>
        <v>0</v>
      </c>
      <c r="CT146" s="76">
        <f t="shared" si="618"/>
        <v>0</v>
      </c>
    </row>
    <row r="147" spans="1:98" ht="45" x14ac:dyDescent="0.25">
      <c r="A147" s="74"/>
      <c r="B147" s="75">
        <v>103</v>
      </c>
      <c r="C147" s="22" t="s">
        <v>249</v>
      </c>
      <c r="D147" s="16">
        <v>11480</v>
      </c>
      <c r="E147" s="17">
        <v>3.55</v>
      </c>
      <c r="F147" s="30">
        <v>1</v>
      </c>
      <c r="G147" s="16">
        <v>1.4</v>
      </c>
      <c r="H147" s="16">
        <v>1.68</v>
      </c>
      <c r="I147" s="16">
        <v>2.23</v>
      </c>
      <c r="J147" s="18">
        <v>2.57</v>
      </c>
      <c r="K147" s="19"/>
      <c r="L147" s="19">
        <f t="shared" si="577"/>
        <v>0</v>
      </c>
      <c r="M147" s="19">
        <v>0</v>
      </c>
      <c r="N147" s="19">
        <f t="shared" si="573"/>
        <v>0</v>
      </c>
      <c r="O147" s="19">
        <v>0</v>
      </c>
      <c r="P147" s="19">
        <f t="shared" si="578"/>
        <v>0</v>
      </c>
      <c r="Q147" s="83">
        <v>0</v>
      </c>
      <c r="R147" s="19">
        <f t="shared" si="579"/>
        <v>0</v>
      </c>
      <c r="S147" s="19">
        <v>0</v>
      </c>
      <c r="T147" s="19">
        <f t="shared" si="580"/>
        <v>0</v>
      </c>
      <c r="U147" s="19"/>
      <c r="V147" s="19">
        <f t="shared" si="581"/>
        <v>0</v>
      </c>
      <c r="W147" s="20"/>
      <c r="X147" s="19">
        <f t="shared" si="574"/>
        <v>0</v>
      </c>
      <c r="Y147" s="19">
        <v>0</v>
      </c>
      <c r="Z147" s="19">
        <f t="shared" si="582"/>
        <v>0</v>
      </c>
      <c r="AA147" s="19">
        <v>0</v>
      </c>
      <c r="AB147" s="19">
        <f t="shared" si="583"/>
        <v>0</v>
      </c>
      <c r="AC147" s="19">
        <v>0</v>
      </c>
      <c r="AD147" s="19">
        <f t="shared" si="584"/>
        <v>0</v>
      </c>
      <c r="AE147" s="19">
        <v>0</v>
      </c>
      <c r="AF147" s="19">
        <f t="shared" si="585"/>
        <v>0</v>
      </c>
      <c r="AG147" s="19">
        <v>0</v>
      </c>
      <c r="AH147" s="19">
        <f t="shared" si="586"/>
        <v>0</v>
      </c>
      <c r="AI147" s="20"/>
      <c r="AJ147" s="19">
        <f t="shared" si="587"/>
        <v>0</v>
      </c>
      <c r="AK147" s="19"/>
      <c r="AL147" s="19">
        <f t="shared" si="588"/>
        <v>0</v>
      </c>
      <c r="AM147" s="19">
        <v>0</v>
      </c>
      <c r="AN147" s="19">
        <f t="shared" si="589"/>
        <v>0</v>
      </c>
      <c r="AO147" s="19">
        <v>0</v>
      </c>
      <c r="AP147" s="19">
        <f t="shared" si="590"/>
        <v>0</v>
      </c>
      <c r="AQ147" s="19"/>
      <c r="AR147" s="19">
        <f t="shared" si="591"/>
        <v>0</v>
      </c>
      <c r="AS147" s="19"/>
      <c r="AT147" s="19">
        <f t="shared" si="592"/>
        <v>0</v>
      </c>
      <c r="AU147" s="19"/>
      <c r="AV147" s="19">
        <f t="shared" si="593"/>
        <v>0</v>
      </c>
      <c r="AW147" s="19">
        <v>0</v>
      </c>
      <c r="AX147" s="19">
        <f t="shared" si="594"/>
        <v>0</v>
      </c>
      <c r="AY147" s="19">
        <v>0</v>
      </c>
      <c r="AZ147" s="19">
        <f t="shared" si="595"/>
        <v>0</v>
      </c>
      <c r="BA147" s="19">
        <v>0</v>
      </c>
      <c r="BB147" s="19">
        <f t="shared" si="596"/>
        <v>0</v>
      </c>
      <c r="BC147" s="19">
        <v>0</v>
      </c>
      <c r="BD147" s="19">
        <f t="shared" si="597"/>
        <v>0</v>
      </c>
      <c r="BE147" s="19">
        <v>0</v>
      </c>
      <c r="BF147" s="19">
        <f t="shared" si="598"/>
        <v>0</v>
      </c>
      <c r="BG147" s="19"/>
      <c r="BH147" s="19">
        <f t="shared" si="599"/>
        <v>0</v>
      </c>
      <c r="BI147" s="19">
        <v>0</v>
      </c>
      <c r="BJ147" s="19">
        <f t="shared" si="600"/>
        <v>0</v>
      </c>
      <c r="BK147" s="19">
        <v>0</v>
      </c>
      <c r="BL147" s="19">
        <f t="shared" si="601"/>
        <v>0</v>
      </c>
      <c r="BM147" s="90"/>
      <c r="BN147" s="19">
        <f t="shared" si="602"/>
        <v>0</v>
      </c>
      <c r="BO147" s="19">
        <v>1</v>
      </c>
      <c r="BP147" s="19">
        <f t="shared" si="603"/>
        <v>68466.720000000001</v>
      </c>
      <c r="BQ147" s="83">
        <v>0</v>
      </c>
      <c r="BR147" s="19">
        <f t="shared" si="604"/>
        <v>0</v>
      </c>
      <c r="BS147" s="84"/>
      <c r="BT147" s="19">
        <f t="shared" si="605"/>
        <v>0</v>
      </c>
      <c r="BU147" s="19">
        <v>0</v>
      </c>
      <c r="BV147" s="19">
        <f t="shared" si="606"/>
        <v>0</v>
      </c>
      <c r="BW147" s="19"/>
      <c r="BX147" s="19">
        <f t="shared" si="607"/>
        <v>0</v>
      </c>
      <c r="BY147" s="19">
        <v>0</v>
      </c>
      <c r="BZ147" s="19">
        <f t="shared" si="608"/>
        <v>0</v>
      </c>
      <c r="CA147" s="19">
        <v>0</v>
      </c>
      <c r="CB147" s="19">
        <f t="shared" si="609"/>
        <v>0</v>
      </c>
      <c r="CC147" s="19">
        <v>0</v>
      </c>
      <c r="CD147" s="19">
        <f t="shared" si="610"/>
        <v>0</v>
      </c>
      <c r="CE147" s="19">
        <v>0</v>
      </c>
      <c r="CF147" s="19">
        <f t="shared" si="611"/>
        <v>0</v>
      </c>
      <c r="CG147" s="19"/>
      <c r="CH147" s="19">
        <f t="shared" si="612"/>
        <v>0</v>
      </c>
      <c r="CI147" s="83"/>
      <c r="CJ147" s="19">
        <f t="shared" si="613"/>
        <v>0</v>
      </c>
      <c r="CK147" s="19">
        <v>0</v>
      </c>
      <c r="CL147" s="19">
        <f t="shared" si="614"/>
        <v>0</v>
      </c>
      <c r="CM147" s="83">
        <v>0</v>
      </c>
      <c r="CN147" s="19">
        <f t="shared" si="615"/>
        <v>0</v>
      </c>
      <c r="CO147" s="19">
        <v>0</v>
      </c>
      <c r="CP147" s="19">
        <f t="shared" si="616"/>
        <v>0</v>
      </c>
      <c r="CQ147" s="19"/>
      <c r="CR147" s="19">
        <f t="shared" si="617"/>
        <v>0</v>
      </c>
      <c r="CS147" s="76">
        <f t="shared" si="618"/>
        <v>1</v>
      </c>
      <c r="CT147" s="76">
        <f t="shared" si="618"/>
        <v>68466.720000000001</v>
      </c>
    </row>
    <row r="148" spans="1:98" ht="30" x14ac:dyDescent="0.25">
      <c r="A148" s="74"/>
      <c r="B148" s="75">
        <v>104</v>
      </c>
      <c r="C148" s="15" t="s">
        <v>250</v>
      </c>
      <c r="D148" s="16">
        <v>11480</v>
      </c>
      <c r="E148" s="17">
        <v>1.57</v>
      </c>
      <c r="F148" s="30">
        <v>1</v>
      </c>
      <c r="G148" s="16">
        <v>1.4</v>
      </c>
      <c r="H148" s="16">
        <v>1.68</v>
      </c>
      <c r="I148" s="16">
        <v>2.23</v>
      </c>
      <c r="J148" s="18">
        <v>2.57</v>
      </c>
      <c r="K148" s="19">
        <v>0</v>
      </c>
      <c r="L148" s="19">
        <f t="shared" si="577"/>
        <v>0</v>
      </c>
      <c r="M148" s="19">
        <v>0</v>
      </c>
      <c r="N148" s="19">
        <f t="shared" si="573"/>
        <v>0</v>
      </c>
      <c r="O148" s="19">
        <v>0</v>
      </c>
      <c r="P148" s="19">
        <f t="shared" si="578"/>
        <v>0</v>
      </c>
      <c r="Q148" s="83">
        <v>0</v>
      </c>
      <c r="R148" s="19">
        <f t="shared" si="579"/>
        <v>0</v>
      </c>
      <c r="S148" s="19">
        <v>0</v>
      </c>
      <c r="T148" s="19">
        <f t="shared" si="580"/>
        <v>0</v>
      </c>
      <c r="U148" s="19"/>
      <c r="V148" s="19">
        <f t="shared" si="581"/>
        <v>0</v>
      </c>
      <c r="W148" s="20"/>
      <c r="X148" s="19">
        <f t="shared" si="574"/>
        <v>0</v>
      </c>
      <c r="Y148" s="19">
        <v>0</v>
      </c>
      <c r="Z148" s="19">
        <f t="shared" si="582"/>
        <v>0</v>
      </c>
      <c r="AA148" s="19">
        <v>0</v>
      </c>
      <c r="AB148" s="19">
        <f t="shared" si="583"/>
        <v>0</v>
      </c>
      <c r="AC148" s="19">
        <v>0</v>
      </c>
      <c r="AD148" s="19">
        <f t="shared" si="584"/>
        <v>0</v>
      </c>
      <c r="AE148" s="19">
        <v>0</v>
      </c>
      <c r="AF148" s="19">
        <f t="shared" si="585"/>
        <v>0</v>
      </c>
      <c r="AG148" s="19">
        <v>0</v>
      </c>
      <c r="AH148" s="19">
        <f t="shared" si="586"/>
        <v>0</v>
      </c>
      <c r="AI148" s="20"/>
      <c r="AJ148" s="19">
        <f t="shared" si="587"/>
        <v>0</v>
      </c>
      <c r="AK148" s="19"/>
      <c r="AL148" s="19">
        <f t="shared" si="588"/>
        <v>0</v>
      </c>
      <c r="AM148" s="19">
        <v>0</v>
      </c>
      <c r="AN148" s="19">
        <f t="shared" si="589"/>
        <v>0</v>
      </c>
      <c r="AO148" s="19">
        <v>0</v>
      </c>
      <c r="AP148" s="19">
        <f t="shared" si="590"/>
        <v>0</v>
      </c>
      <c r="AQ148" s="19"/>
      <c r="AR148" s="19">
        <f t="shared" si="591"/>
        <v>0</v>
      </c>
      <c r="AS148" s="19"/>
      <c r="AT148" s="19">
        <f t="shared" si="592"/>
        <v>0</v>
      </c>
      <c r="AU148" s="19"/>
      <c r="AV148" s="19">
        <f t="shared" si="593"/>
        <v>0</v>
      </c>
      <c r="AW148" s="19">
        <v>0</v>
      </c>
      <c r="AX148" s="19">
        <f t="shared" si="594"/>
        <v>0</v>
      </c>
      <c r="AY148" s="19">
        <v>0</v>
      </c>
      <c r="AZ148" s="19">
        <f t="shared" si="595"/>
        <v>0</v>
      </c>
      <c r="BA148" s="19"/>
      <c r="BB148" s="19">
        <f t="shared" si="596"/>
        <v>0</v>
      </c>
      <c r="BC148" s="19">
        <v>0</v>
      </c>
      <c r="BD148" s="19">
        <f t="shared" si="597"/>
        <v>0</v>
      </c>
      <c r="BE148" s="19">
        <v>0</v>
      </c>
      <c r="BF148" s="19">
        <f t="shared" si="598"/>
        <v>0</v>
      </c>
      <c r="BG148" s="19"/>
      <c r="BH148" s="19">
        <f t="shared" si="599"/>
        <v>0</v>
      </c>
      <c r="BI148" s="19">
        <v>0</v>
      </c>
      <c r="BJ148" s="19">
        <f t="shared" si="600"/>
        <v>0</v>
      </c>
      <c r="BK148" s="19">
        <v>0</v>
      </c>
      <c r="BL148" s="19">
        <f t="shared" si="601"/>
        <v>0</v>
      </c>
      <c r="BM148" s="90">
        <v>0</v>
      </c>
      <c r="BN148" s="19">
        <f t="shared" si="602"/>
        <v>0</v>
      </c>
      <c r="BO148" s="19">
        <v>0</v>
      </c>
      <c r="BP148" s="19">
        <f t="shared" si="603"/>
        <v>0</v>
      </c>
      <c r="BQ148" s="83">
        <v>0</v>
      </c>
      <c r="BR148" s="19">
        <f t="shared" si="604"/>
        <v>0</v>
      </c>
      <c r="BS148" s="19">
        <v>0</v>
      </c>
      <c r="BT148" s="19">
        <f t="shared" si="605"/>
        <v>0</v>
      </c>
      <c r="BU148" s="19">
        <v>0</v>
      </c>
      <c r="BV148" s="19">
        <f t="shared" si="606"/>
        <v>0</v>
      </c>
      <c r="BW148" s="19"/>
      <c r="BX148" s="19">
        <f t="shared" si="607"/>
        <v>0</v>
      </c>
      <c r="BY148" s="19">
        <v>0</v>
      </c>
      <c r="BZ148" s="19">
        <f t="shared" si="608"/>
        <v>0</v>
      </c>
      <c r="CA148" s="19">
        <v>0</v>
      </c>
      <c r="CB148" s="19">
        <f t="shared" si="609"/>
        <v>0</v>
      </c>
      <c r="CC148" s="19"/>
      <c r="CD148" s="19">
        <f t="shared" si="610"/>
        <v>0</v>
      </c>
      <c r="CE148" s="19">
        <v>0</v>
      </c>
      <c r="CF148" s="19">
        <f t="shared" si="611"/>
        <v>0</v>
      </c>
      <c r="CG148" s="19"/>
      <c r="CH148" s="19">
        <f t="shared" si="612"/>
        <v>0</v>
      </c>
      <c r="CI148" s="83"/>
      <c r="CJ148" s="19">
        <f t="shared" si="613"/>
        <v>0</v>
      </c>
      <c r="CK148" s="19">
        <v>0</v>
      </c>
      <c r="CL148" s="19">
        <f t="shared" si="614"/>
        <v>0</v>
      </c>
      <c r="CM148" s="83">
        <v>0</v>
      </c>
      <c r="CN148" s="19">
        <f t="shared" si="615"/>
        <v>0</v>
      </c>
      <c r="CO148" s="19">
        <v>0</v>
      </c>
      <c r="CP148" s="19">
        <f t="shared" si="616"/>
        <v>0</v>
      </c>
      <c r="CQ148" s="19"/>
      <c r="CR148" s="19">
        <f t="shared" si="617"/>
        <v>0</v>
      </c>
      <c r="CS148" s="76">
        <f t="shared" si="618"/>
        <v>0</v>
      </c>
      <c r="CT148" s="76">
        <f t="shared" si="618"/>
        <v>0</v>
      </c>
    </row>
    <row r="149" spans="1:98" ht="30" x14ac:dyDescent="0.25">
      <c r="A149" s="74"/>
      <c r="B149" s="75">
        <v>105</v>
      </c>
      <c r="C149" s="15" t="s">
        <v>251</v>
      </c>
      <c r="D149" s="16">
        <v>11480</v>
      </c>
      <c r="E149" s="17">
        <v>2.2599999999999998</v>
      </c>
      <c r="F149" s="30">
        <v>1</v>
      </c>
      <c r="G149" s="16">
        <v>1.4</v>
      </c>
      <c r="H149" s="16">
        <v>1.68</v>
      </c>
      <c r="I149" s="16">
        <v>2.23</v>
      </c>
      <c r="J149" s="18">
        <v>2.57</v>
      </c>
      <c r="K149" s="19">
        <v>0</v>
      </c>
      <c r="L149" s="19">
        <f t="shared" si="577"/>
        <v>0</v>
      </c>
      <c r="M149" s="19">
        <v>0</v>
      </c>
      <c r="N149" s="19">
        <f t="shared" si="573"/>
        <v>0</v>
      </c>
      <c r="O149" s="19">
        <v>0</v>
      </c>
      <c r="P149" s="19">
        <f t="shared" si="578"/>
        <v>0</v>
      </c>
      <c r="Q149" s="83">
        <v>0</v>
      </c>
      <c r="R149" s="19">
        <f t="shared" si="579"/>
        <v>0</v>
      </c>
      <c r="S149" s="19">
        <v>0</v>
      </c>
      <c r="T149" s="19">
        <f t="shared" si="580"/>
        <v>0</v>
      </c>
      <c r="U149" s="19"/>
      <c r="V149" s="19">
        <f t="shared" si="581"/>
        <v>0</v>
      </c>
      <c r="W149" s="20"/>
      <c r="X149" s="19">
        <f t="shared" si="574"/>
        <v>0</v>
      </c>
      <c r="Y149" s="19">
        <v>0</v>
      </c>
      <c r="Z149" s="19">
        <f t="shared" si="582"/>
        <v>0</v>
      </c>
      <c r="AA149" s="19">
        <v>0</v>
      </c>
      <c r="AB149" s="19">
        <f t="shared" si="583"/>
        <v>0</v>
      </c>
      <c r="AC149" s="19">
        <v>0</v>
      </c>
      <c r="AD149" s="19">
        <f t="shared" si="584"/>
        <v>0</v>
      </c>
      <c r="AE149" s="19">
        <v>0</v>
      </c>
      <c r="AF149" s="19">
        <f t="shared" si="585"/>
        <v>0</v>
      </c>
      <c r="AG149" s="19">
        <v>0</v>
      </c>
      <c r="AH149" s="19">
        <f t="shared" si="586"/>
        <v>0</v>
      </c>
      <c r="AI149" s="20"/>
      <c r="AJ149" s="19">
        <f t="shared" si="587"/>
        <v>0</v>
      </c>
      <c r="AK149" s="19"/>
      <c r="AL149" s="19">
        <f t="shared" si="588"/>
        <v>0</v>
      </c>
      <c r="AM149" s="19">
        <v>0</v>
      </c>
      <c r="AN149" s="19">
        <f t="shared" si="589"/>
        <v>0</v>
      </c>
      <c r="AO149" s="19">
        <v>0</v>
      </c>
      <c r="AP149" s="19">
        <f t="shared" si="590"/>
        <v>0</v>
      </c>
      <c r="AQ149" s="19"/>
      <c r="AR149" s="19">
        <f t="shared" si="591"/>
        <v>0</v>
      </c>
      <c r="AS149" s="19"/>
      <c r="AT149" s="19">
        <f t="shared" si="592"/>
        <v>0</v>
      </c>
      <c r="AU149" s="19"/>
      <c r="AV149" s="19">
        <f t="shared" si="593"/>
        <v>0</v>
      </c>
      <c r="AW149" s="19">
        <v>0</v>
      </c>
      <c r="AX149" s="19">
        <f t="shared" si="594"/>
        <v>0</v>
      </c>
      <c r="AY149" s="19">
        <v>0</v>
      </c>
      <c r="AZ149" s="19">
        <f t="shared" si="595"/>
        <v>0</v>
      </c>
      <c r="BA149" s="19">
        <v>0</v>
      </c>
      <c r="BB149" s="19">
        <f t="shared" si="596"/>
        <v>0</v>
      </c>
      <c r="BC149" s="19">
        <v>0</v>
      </c>
      <c r="BD149" s="19">
        <f t="shared" si="597"/>
        <v>0</v>
      </c>
      <c r="BE149" s="19">
        <v>0</v>
      </c>
      <c r="BF149" s="19">
        <f t="shared" si="598"/>
        <v>0</v>
      </c>
      <c r="BG149" s="19"/>
      <c r="BH149" s="19">
        <f t="shared" si="599"/>
        <v>0</v>
      </c>
      <c r="BI149" s="19">
        <v>0</v>
      </c>
      <c r="BJ149" s="19">
        <f t="shared" si="600"/>
        <v>0</v>
      </c>
      <c r="BK149" s="19">
        <v>0</v>
      </c>
      <c r="BL149" s="19">
        <f t="shared" si="601"/>
        <v>0</v>
      </c>
      <c r="BM149" s="90">
        <v>0</v>
      </c>
      <c r="BN149" s="19">
        <f t="shared" si="602"/>
        <v>0</v>
      </c>
      <c r="BO149" s="19">
        <v>0</v>
      </c>
      <c r="BP149" s="19">
        <f t="shared" si="603"/>
        <v>0</v>
      </c>
      <c r="BQ149" s="83">
        <v>0</v>
      </c>
      <c r="BR149" s="19">
        <f t="shared" si="604"/>
        <v>0</v>
      </c>
      <c r="BS149" s="19">
        <v>0</v>
      </c>
      <c r="BT149" s="19">
        <f t="shared" si="605"/>
        <v>0</v>
      </c>
      <c r="BU149" s="19">
        <v>0</v>
      </c>
      <c r="BV149" s="19">
        <f t="shared" si="606"/>
        <v>0</v>
      </c>
      <c r="BW149" s="19"/>
      <c r="BX149" s="19">
        <f t="shared" si="607"/>
        <v>0</v>
      </c>
      <c r="BY149" s="19">
        <v>0</v>
      </c>
      <c r="BZ149" s="19">
        <f t="shared" si="608"/>
        <v>0</v>
      </c>
      <c r="CA149" s="19">
        <v>0</v>
      </c>
      <c r="CB149" s="19">
        <f t="shared" si="609"/>
        <v>0</v>
      </c>
      <c r="CC149" s="19">
        <v>0</v>
      </c>
      <c r="CD149" s="19">
        <f t="shared" si="610"/>
        <v>0</v>
      </c>
      <c r="CE149" s="19">
        <v>0</v>
      </c>
      <c r="CF149" s="19">
        <f t="shared" si="611"/>
        <v>0</v>
      </c>
      <c r="CG149" s="19"/>
      <c r="CH149" s="19">
        <f t="shared" si="612"/>
        <v>0</v>
      </c>
      <c r="CI149" s="83"/>
      <c r="CJ149" s="19">
        <f t="shared" si="613"/>
        <v>0</v>
      </c>
      <c r="CK149" s="19">
        <v>0</v>
      </c>
      <c r="CL149" s="19">
        <f t="shared" si="614"/>
        <v>0</v>
      </c>
      <c r="CM149" s="83">
        <v>0</v>
      </c>
      <c r="CN149" s="19">
        <f t="shared" si="615"/>
        <v>0</v>
      </c>
      <c r="CO149" s="19">
        <v>0</v>
      </c>
      <c r="CP149" s="19">
        <f t="shared" si="616"/>
        <v>0</v>
      </c>
      <c r="CQ149" s="19"/>
      <c r="CR149" s="19">
        <f t="shared" si="617"/>
        <v>0</v>
      </c>
      <c r="CS149" s="76">
        <f t="shared" si="618"/>
        <v>0</v>
      </c>
      <c r="CT149" s="76">
        <f t="shared" si="618"/>
        <v>0</v>
      </c>
    </row>
    <row r="150" spans="1:98" ht="30" x14ac:dyDescent="0.25">
      <c r="A150" s="74"/>
      <c r="B150" s="75">
        <v>106</v>
      </c>
      <c r="C150" s="15" t="s">
        <v>252</v>
      </c>
      <c r="D150" s="16">
        <v>11480</v>
      </c>
      <c r="E150" s="17">
        <v>3.24</v>
      </c>
      <c r="F150" s="30">
        <v>1</v>
      </c>
      <c r="G150" s="16">
        <v>1.4</v>
      </c>
      <c r="H150" s="16">
        <v>1.68</v>
      </c>
      <c r="I150" s="16">
        <v>2.23</v>
      </c>
      <c r="J150" s="18">
        <v>2.57</v>
      </c>
      <c r="K150" s="26"/>
      <c r="L150" s="19">
        <f t="shared" si="577"/>
        <v>0</v>
      </c>
      <c r="M150" s="26"/>
      <c r="N150" s="19">
        <f t="shared" si="573"/>
        <v>0</v>
      </c>
      <c r="O150" s="26"/>
      <c r="P150" s="19">
        <f t="shared" si="578"/>
        <v>0</v>
      </c>
      <c r="Q150" s="50"/>
      <c r="R150" s="19">
        <f t="shared" si="579"/>
        <v>0</v>
      </c>
      <c r="S150" s="26"/>
      <c r="T150" s="19">
        <f t="shared" si="580"/>
        <v>0</v>
      </c>
      <c r="U150" s="19"/>
      <c r="V150" s="19">
        <f t="shared" si="581"/>
        <v>0</v>
      </c>
      <c r="W150" s="20"/>
      <c r="X150" s="19">
        <f t="shared" si="574"/>
        <v>0</v>
      </c>
      <c r="Y150" s="26"/>
      <c r="Z150" s="19">
        <f t="shared" si="582"/>
        <v>0</v>
      </c>
      <c r="AA150" s="26"/>
      <c r="AB150" s="19">
        <f t="shared" si="583"/>
        <v>0</v>
      </c>
      <c r="AC150" s="26"/>
      <c r="AD150" s="19">
        <f t="shared" si="584"/>
        <v>0</v>
      </c>
      <c r="AE150" s="26"/>
      <c r="AF150" s="19">
        <f t="shared" si="585"/>
        <v>0</v>
      </c>
      <c r="AG150" s="26"/>
      <c r="AH150" s="19">
        <f t="shared" si="586"/>
        <v>0</v>
      </c>
      <c r="AI150" s="20"/>
      <c r="AJ150" s="19">
        <f t="shared" si="587"/>
        <v>0</v>
      </c>
      <c r="AK150" s="26"/>
      <c r="AL150" s="19">
        <f t="shared" si="588"/>
        <v>0</v>
      </c>
      <c r="AM150" s="26"/>
      <c r="AN150" s="19">
        <f t="shared" si="589"/>
        <v>0</v>
      </c>
      <c r="AO150" s="26"/>
      <c r="AP150" s="19">
        <f t="shared" si="590"/>
        <v>0</v>
      </c>
      <c r="AQ150" s="26"/>
      <c r="AR150" s="19">
        <f t="shared" si="591"/>
        <v>0</v>
      </c>
      <c r="AS150" s="19"/>
      <c r="AT150" s="19">
        <f t="shared" si="592"/>
        <v>0</v>
      </c>
      <c r="AU150" s="19"/>
      <c r="AV150" s="19">
        <f t="shared" si="593"/>
        <v>0</v>
      </c>
      <c r="AW150" s="26"/>
      <c r="AX150" s="19">
        <f t="shared" si="594"/>
        <v>0</v>
      </c>
      <c r="AY150" s="26"/>
      <c r="AZ150" s="19">
        <f t="shared" si="595"/>
        <v>0</v>
      </c>
      <c r="BA150" s="26"/>
      <c r="BB150" s="19">
        <f t="shared" si="596"/>
        <v>0</v>
      </c>
      <c r="BC150" s="26"/>
      <c r="BD150" s="19">
        <f t="shared" si="597"/>
        <v>0</v>
      </c>
      <c r="BE150" s="26"/>
      <c r="BF150" s="19">
        <f t="shared" si="598"/>
        <v>0</v>
      </c>
      <c r="BG150" s="19"/>
      <c r="BH150" s="19">
        <f t="shared" si="599"/>
        <v>0</v>
      </c>
      <c r="BI150" s="26"/>
      <c r="BJ150" s="19">
        <f t="shared" si="600"/>
        <v>0</v>
      </c>
      <c r="BK150" s="26"/>
      <c r="BL150" s="19">
        <f t="shared" si="601"/>
        <v>0</v>
      </c>
      <c r="BM150" s="92"/>
      <c r="BN150" s="19">
        <f t="shared" si="602"/>
        <v>0</v>
      </c>
      <c r="BO150" s="26"/>
      <c r="BP150" s="19">
        <f t="shared" si="603"/>
        <v>0</v>
      </c>
      <c r="BQ150" s="50"/>
      <c r="BR150" s="19">
        <f t="shared" si="604"/>
        <v>0</v>
      </c>
      <c r="BS150" s="26"/>
      <c r="BT150" s="19">
        <f t="shared" si="605"/>
        <v>0</v>
      </c>
      <c r="BU150" s="26"/>
      <c r="BV150" s="19">
        <f t="shared" si="606"/>
        <v>0</v>
      </c>
      <c r="BW150" s="26"/>
      <c r="BX150" s="19">
        <f t="shared" si="607"/>
        <v>0</v>
      </c>
      <c r="BY150" s="26"/>
      <c r="BZ150" s="19">
        <f t="shared" si="608"/>
        <v>0</v>
      </c>
      <c r="CA150" s="26"/>
      <c r="CB150" s="19">
        <f t="shared" si="609"/>
        <v>0</v>
      </c>
      <c r="CC150" s="26"/>
      <c r="CD150" s="19">
        <f t="shared" si="610"/>
        <v>0</v>
      </c>
      <c r="CE150" s="26"/>
      <c r="CF150" s="19">
        <f t="shared" si="611"/>
        <v>0</v>
      </c>
      <c r="CG150" s="19"/>
      <c r="CH150" s="19">
        <f t="shared" si="612"/>
        <v>0</v>
      </c>
      <c r="CI150" s="83"/>
      <c r="CJ150" s="19">
        <f t="shared" si="613"/>
        <v>0</v>
      </c>
      <c r="CK150" s="26"/>
      <c r="CL150" s="19">
        <f t="shared" si="614"/>
        <v>0</v>
      </c>
      <c r="CM150" s="50"/>
      <c r="CN150" s="19">
        <f t="shared" si="615"/>
        <v>0</v>
      </c>
      <c r="CO150" s="26"/>
      <c r="CP150" s="19">
        <f t="shared" si="616"/>
        <v>0</v>
      </c>
      <c r="CQ150" s="19"/>
      <c r="CR150" s="19">
        <f t="shared" si="617"/>
        <v>0</v>
      </c>
      <c r="CS150" s="76">
        <f t="shared" si="618"/>
        <v>0</v>
      </c>
      <c r="CT150" s="76">
        <f t="shared" si="618"/>
        <v>0</v>
      </c>
    </row>
    <row r="151" spans="1:98" ht="30" x14ac:dyDescent="0.25">
      <c r="A151" s="74"/>
      <c r="B151" s="75">
        <v>107</v>
      </c>
      <c r="C151" s="15" t="s">
        <v>253</v>
      </c>
      <c r="D151" s="16">
        <v>11480</v>
      </c>
      <c r="E151" s="17">
        <v>1.7</v>
      </c>
      <c r="F151" s="30">
        <v>1</v>
      </c>
      <c r="G151" s="16">
        <v>1.4</v>
      </c>
      <c r="H151" s="16">
        <v>1.68</v>
      </c>
      <c r="I151" s="16">
        <v>2.23</v>
      </c>
      <c r="J151" s="18">
        <v>2.57</v>
      </c>
      <c r="K151" s="26"/>
      <c r="L151" s="19">
        <f t="shared" si="577"/>
        <v>0</v>
      </c>
      <c r="M151" s="26"/>
      <c r="N151" s="19">
        <f t="shared" si="573"/>
        <v>0</v>
      </c>
      <c r="O151" s="26"/>
      <c r="P151" s="19">
        <f t="shared" si="578"/>
        <v>0</v>
      </c>
      <c r="Q151" s="50"/>
      <c r="R151" s="19">
        <f t="shared" si="579"/>
        <v>0</v>
      </c>
      <c r="S151" s="26"/>
      <c r="T151" s="19">
        <f t="shared" si="580"/>
        <v>0</v>
      </c>
      <c r="U151" s="19"/>
      <c r="V151" s="19">
        <f t="shared" si="581"/>
        <v>0</v>
      </c>
      <c r="W151" s="20"/>
      <c r="X151" s="19">
        <f t="shared" si="574"/>
        <v>0</v>
      </c>
      <c r="Y151" s="26"/>
      <c r="Z151" s="19">
        <f t="shared" si="582"/>
        <v>0</v>
      </c>
      <c r="AA151" s="26"/>
      <c r="AB151" s="19">
        <f t="shared" si="583"/>
        <v>0</v>
      </c>
      <c r="AC151" s="26"/>
      <c r="AD151" s="19">
        <f t="shared" si="584"/>
        <v>0</v>
      </c>
      <c r="AE151" s="26"/>
      <c r="AF151" s="19">
        <f t="shared" si="585"/>
        <v>0</v>
      </c>
      <c r="AG151" s="26"/>
      <c r="AH151" s="19">
        <f t="shared" si="586"/>
        <v>0</v>
      </c>
      <c r="AI151" s="20"/>
      <c r="AJ151" s="19">
        <f t="shared" si="587"/>
        <v>0</v>
      </c>
      <c r="AK151" s="26"/>
      <c r="AL151" s="19">
        <f t="shared" si="588"/>
        <v>0</v>
      </c>
      <c r="AM151" s="26"/>
      <c r="AN151" s="19">
        <f t="shared" si="589"/>
        <v>0</v>
      </c>
      <c r="AO151" s="26"/>
      <c r="AP151" s="19">
        <f t="shared" si="590"/>
        <v>0</v>
      </c>
      <c r="AQ151" s="26"/>
      <c r="AR151" s="19">
        <f t="shared" si="591"/>
        <v>0</v>
      </c>
      <c r="AS151" s="19"/>
      <c r="AT151" s="19">
        <f t="shared" si="592"/>
        <v>0</v>
      </c>
      <c r="AU151" s="19"/>
      <c r="AV151" s="19">
        <f t="shared" si="593"/>
        <v>0</v>
      </c>
      <c r="AW151" s="26"/>
      <c r="AX151" s="19">
        <f t="shared" si="594"/>
        <v>0</v>
      </c>
      <c r="AY151" s="26"/>
      <c r="AZ151" s="19">
        <f t="shared" si="595"/>
        <v>0</v>
      </c>
      <c r="BA151" s="26"/>
      <c r="BB151" s="19">
        <f t="shared" si="596"/>
        <v>0</v>
      </c>
      <c r="BC151" s="26"/>
      <c r="BD151" s="19">
        <f t="shared" si="597"/>
        <v>0</v>
      </c>
      <c r="BE151" s="26"/>
      <c r="BF151" s="19">
        <f t="shared" si="598"/>
        <v>0</v>
      </c>
      <c r="BG151" s="19"/>
      <c r="BH151" s="19">
        <f t="shared" si="599"/>
        <v>0</v>
      </c>
      <c r="BI151" s="26"/>
      <c r="BJ151" s="19">
        <f t="shared" si="600"/>
        <v>0</v>
      </c>
      <c r="BK151" s="26"/>
      <c r="BL151" s="19">
        <f t="shared" si="601"/>
        <v>0</v>
      </c>
      <c r="BM151" s="92"/>
      <c r="BN151" s="19">
        <f t="shared" si="602"/>
        <v>0</v>
      </c>
      <c r="BO151" s="26"/>
      <c r="BP151" s="19">
        <f t="shared" si="603"/>
        <v>0</v>
      </c>
      <c r="BQ151" s="50"/>
      <c r="BR151" s="19">
        <f t="shared" si="604"/>
        <v>0</v>
      </c>
      <c r="BS151" s="26"/>
      <c r="BT151" s="19">
        <f t="shared" si="605"/>
        <v>0</v>
      </c>
      <c r="BU151" s="26"/>
      <c r="BV151" s="19">
        <f t="shared" si="606"/>
        <v>0</v>
      </c>
      <c r="BW151" s="26"/>
      <c r="BX151" s="19">
        <f t="shared" si="607"/>
        <v>0</v>
      </c>
      <c r="BY151" s="26"/>
      <c r="BZ151" s="19">
        <f t="shared" si="608"/>
        <v>0</v>
      </c>
      <c r="CA151" s="26"/>
      <c r="CB151" s="19">
        <f t="shared" si="609"/>
        <v>0</v>
      </c>
      <c r="CC151" s="26"/>
      <c r="CD151" s="19">
        <f t="shared" si="610"/>
        <v>0</v>
      </c>
      <c r="CE151" s="26"/>
      <c r="CF151" s="19">
        <f t="shared" si="611"/>
        <v>0</v>
      </c>
      <c r="CG151" s="19"/>
      <c r="CH151" s="19">
        <f t="shared" si="612"/>
        <v>0</v>
      </c>
      <c r="CI151" s="83"/>
      <c r="CJ151" s="19">
        <f t="shared" si="613"/>
        <v>0</v>
      </c>
      <c r="CK151" s="26"/>
      <c r="CL151" s="19">
        <f t="shared" si="614"/>
        <v>0</v>
      </c>
      <c r="CM151" s="50"/>
      <c r="CN151" s="19">
        <f t="shared" si="615"/>
        <v>0</v>
      </c>
      <c r="CO151" s="26"/>
      <c r="CP151" s="19">
        <f t="shared" si="616"/>
        <v>0</v>
      </c>
      <c r="CQ151" s="19"/>
      <c r="CR151" s="19">
        <f t="shared" si="617"/>
        <v>0</v>
      </c>
      <c r="CS151" s="76">
        <f t="shared" si="618"/>
        <v>0</v>
      </c>
      <c r="CT151" s="76">
        <f t="shared" si="618"/>
        <v>0</v>
      </c>
    </row>
    <row r="152" spans="1:98" ht="30" x14ac:dyDescent="0.25">
      <c r="A152" s="74"/>
      <c r="B152" s="75">
        <v>108</v>
      </c>
      <c r="C152" s="22" t="s">
        <v>254</v>
      </c>
      <c r="D152" s="16">
        <v>11480</v>
      </c>
      <c r="E152" s="17">
        <v>2.06</v>
      </c>
      <c r="F152" s="30">
        <v>1</v>
      </c>
      <c r="G152" s="16">
        <v>1.4</v>
      </c>
      <c r="H152" s="16">
        <v>1.68</v>
      </c>
      <c r="I152" s="16">
        <v>2.23</v>
      </c>
      <c r="J152" s="18">
        <v>2.57</v>
      </c>
      <c r="K152" s="19">
        <v>0</v>
      </c>
      <c r="L152" s="19">
        <f t="shared" si="577"/>
        <v>0</v>
      </c>
      <c r="M152" s="19">
        <v>0</v>
      </c>
      <c r="N152" s="19">
        <f t="shared" si="573"/>
        <v>0</v>
      </c>
      <c r="O152" s="19">
        <v>0</v>
      </c>
      <c r="P152" s="19">
        <f t="shared" si="578"/>
        <v>0</v>
      </c>
      <c r="Q152" s="83">
        <v>0</v>
      </c>
      <c r="R152" s="19">
        <f t="shared" si="579"/>
        <v>0</v>
      </c>
      <c r="S152" s="19">
        <v>0</v>
      </c>
      <c r="T152" s="19">
        <f t="shared" si="580"/>
        <v>0</v>
      </c>
      <c r="U152" s="19"/>
      <c r="V152" s="19">
        <f t="shared" si="581"/>
        <v>0</v>
      </c>
      <c r="W152" s="20"/>
      <c r="X152" s="19">
        <f t="shared" si="574"/>
        <v>0</v>
      </c>
      <c r="Y152" s="19">
        <v>0</v>
      </c>
      <c r="Z152" s="19">
        <f t="shared" si="582"/>
        <v>0</v>
      </c>
      <c r="AA152" s="19">
        <v>0</v>
      </c>
      <c r="AB152" s="19">
        <f t="shared" si="583"/>
        <v>0</v>
      </c>
      <c r="AC152" s="19">
        <v>0</v>
      </c>
      <c r="AD152" s="19">
        <f t="shared" si="584"/>
        <v>0</v>
      </c>
      <c r="AE152" s="19">
        <v>0</v>
      </c>
      <c r="AF152" s="19">
        <f t="shared" si="585"/>
        <v>0</v>
      </c>
      <c r="AG152" s="19">
        <v>0</v>
      </c>
      <c r="AH152" s="19">
        <f t="shared" si="586"/>
        <v>0</v>
      </c>
      <c r="AI152" s="20"/>
      <c r="AJ152" s="19">
        <f t="shared" si="587"/>
        <v>0</v>
      </c>
      <c r="AK152" s="19"/>
      <c r="AL152" s="19">
        <f t="shared" si="588"/>
        <v>0</v>
      </c>
      <c r="AM152" s="19">
        <v>0</v>
      </c>
      <c r="AN152" s="19">
        <f t="shared" si="589"/>
        <v>0</v>
      </c>
      <c r="AO152" s="19">
        <v>0</v>
      </c>
      <c r="AP152" s="19">
        <f t="shared" si="590"/>
        <v>0</v>
      </c>
      <c r="AQ152" s="19"/>
      <c r="AR152" s="19">
        <f t="shared" si="591"/>
        <v>0</v>
      </c>
      <c r="AS152" s="19"/>
      <c r="AT152" s="19">
        <f t="shared" si="592"/>
        <v>0</v>
      </c>
      <c r="AU152" s="19"/>
      <c r="AV152" s="19">
        <f t="shared" si="593"/>
        <v>0</v>
      </c>
      <c r="AW152" s="19">
        <v>0</v>
      </c>
      <c r="AX152" s="19">
        <f t="shared" si="594"/>
        <v>0</v>
      </c>
      <c r="AY152" s="19">
        <v>0</v>
      </c>
      <c r="AZ152" s="19">
        <f t="shared" si="595"/>
        <v>0</v>
      </c>
      <c r="BA152" s="19">
        <v>0</v>
      </c>
      <c r="BB152" s="19">
        <f t="shared" si="596"/>
        <v>0</v>
      </c>
      <c r="BC152" s="19">
        <v>0</v>
      </c>
      <c r="BD152" s="19">
        <f t="shared" si="597"/>
        <v>0</v>
      </c>
      <c r="BE152" s="19">
        <v>0</v>
      </c>
      <c r="BF152" s="19">
        <f t="shared" si="598"/>
        <v>0</v>
      </c>
      <c r="BG152" s="19"/>
      <c r="BH152" s="19">
        <f t="shared" si="599"/>
        <v>0</v>
      </c>
      <c r="BI152" s="19">
        <v>0</v>
      </c>
      <c r="BJ152" s="19">
        <f t="shared" si="600"/>
        <v>0</v>
      </c>
      <c r="BK152" s="19">
        <v>0</v>
      </c>
      <c r="BL152" s="19">
        <f t="shared" si="601"/>
        <v>0</v>
      </c>
      <c r="BM152" s="90">
        <v>0</v>
      </c>
      <c r="BN152" s="19">
        <f t="shared" si="602"/>
        <v>0</v>
      </c>
      <c r="BO152" s="19">
        <v>0</v>
      </c>
      <c r="BP152" s="19">
        <f t="shared" si="603"/>
        <v>0</v>
      </c>
      <c r="BQ152" s="83">
        <v>0</v>
      </c>
      <c r="BR152" s="19">
        <f t="shared" si="604"/>
        <v>0</v>
      </c>
      <c r="BS152" s="19">
        <v>0</v>
      </c>
      <c r="BT152" s="19">
        <f t="shared" si="605"/>
        <v>0</v>
      </c>
      <c r="BU152" s="19">
        <v>0</v>
      </c>
      <c r="BV152" s="19">
        <f t="shared" si="606"/>
        <v>0</v>
      </c>
      <c r="BW152" s="19"/>
      <c r="BX152" s="19">
        <f t="shared" si="607"/>
        <v>0</v>
      </c>
      <c r="BY152" s="19">
        <v>0</v>
      </c>
      <c r="BZ152" s="19">
        <f t="shared" si="608"/>
        <v>0</v>
      </c>
      <c r="CA152" s="19">
        <v>0</v>
      </c>
      <c r="CB152" s="19">
        <f t="shared" si="609"/>
        <v>0</v>
      </c>
      <c r="CC152" s="19">
        <v>0</v>
      </c>
      <c r="CD152" s="19">
        <f t="shared" si="610"/>
        <v>0</v>
      </c>
      <c r="CE152" s="19">
        <v>0</v>
      </c>
      <c r="CF152" s="19">
        <f t="shared" si="611"/>
        <v>0</v>
      </c>
      <c r="CG152" s="19"/>
      <c r="CH152" s="19">
        <f t="shared" si="612"/>
        <v>0</v>
      </c>
      <c r="CI152" s="83"/>
      <c r="CJ152" s="19">
        <f t="shared" si="613"/>
        <v>0</v>
      </c>
      <c r="CK152" s="19">
        <v>0</v>
      </c>
      <c r="CL152" s="19">
        <f t="shared" si="614"/>
        <v>0</v>
      </c>
      <c r="CM152" s="83">
        <v>0</v>
      </c>
      <c r="CN152" s="19">
        <f t="shared" si="615"/>
        <v>0</v>
      </c>
      <c r="CO152" s="19">
        <v>0</v>
      </c>
      <c r="CP152" s="19">
        <f t="shared" si="616"/>
        <v>0</v>
      </c>
      <c r="CQ152" s="19"/>
      <c r="CR152" s="19">
        <f t="shared" si="617"/>
        <v>0</v>
      </c>
      <c r="CS152" s="76">
        <f t="shared" si="618"/>
        <v>0</v>
      </c>
      <c r="CT152" s="76">
        <f t="shared" si="618"/>
        <v>0</v>
      </c>
    </row>
    <row r="153" spans="1:98" ht="30" x14ac:dyDescent="0.25">
      <c r="A153" s="74"/>
      <c r="B153" s="75">
        <v>109</v>
      </c>
      <c r="C153" s="22" t="s">
        <v>255</v>
      </c>
      <c r="D153" s="16">
        <v>11480</v>
      </c>
      <c r="E153" s="17">
        <v>2.17</v>
      </c>
      <c r="F153" s="30">
        <v>1</v>
      </c>
      <c r="G153" s="16">
        <v>1.4</v>
      </c>
      <c r="H153" s="16">
        <v>1.68</v>
      </c>
      <c r="I153" s="16">
        <v>2.23</v>
      </c>
      <c r="J153" s="18">
        <v>2.57</v>
      </c>
      <c r="K153" s="19">
        <v>0</v>
      </c>
      <c r="L153" s="19">
        <f t="shared" si="577"/>
        <v>0</v>
      </c>
      <c r="M153" s="19">
        <v>0</v>
      </c>
      <c r="N153" s="19">
        <f t="shared" si="573"/>
        <v>0</v>
      </c>
      <c r="O153" s="19">
        <v>0</v>
      </c>
      <c r="P153" s="19">
        <f t="shared" si="578"/>
        <v>0</v>
      </c>
      <c r="Q153" s="83">
        <v>0</v>
      </c>
      <c r="R153" s="19">
        <f t="shared" si="579"/>
        <v>0</v>
      </c>
      <c r="S153" s="19">
        <v>0</v>
      </c>
      <c r="T153" s="19">
        <f t="shared" si="580"/>
        <v>0</v>
      </c>
      <c r="U153" s="19"/>
      <c r="V153" s="19">
        <f t="shared" si="581"/>
        <v>0</v>
      </c>
      <c r="W153" s="20"/>
      <c r="X153" s="19">
        <f t="shared" si="574"/>
        <v>0</v>
      </c>
      <c r="Y153" s="19">
        <v>0</v>
      </c>
      <c r="Z153" s="19">
        <f t="shared" si="582"/>
        <v>0</v>
      </c>
      <c r="AA153" s="19">
        <v>0</v>
      </c>
      <c r="AB153" s="19">
        <f t="shared" si="583"/>
        <v>0</v>
      </c>
      <c r="AC153" s="19">
        <v>0</v>
      </c>
      <c r="AD153" s="19">
        <f t="shared" si="584"/>
        <v>0</v>
      </c>
      <c r="AE153" s="19">
        <v>0</v>
      </c>
      <c r="AF153" s="19">
        <f t="shared" si="585"/>
        <v>0</v>
      </c>
      <c r="AG153" s="19">
        <v>0</v>
      </c>
      <c r="AH153" s="19">
        <f t="shared" si="586"/>
        <v>0</v>
      </c>
      <c r="AI153" s="20"/>
      <c r="AJ153" s="19">
        <f t="shared" si="587"/>
        <v>0</v>
      </c>
      <c r="AK153" s="19"/>
      <c r="AL153" s="19">
        <f t="shared" si="588"/>
        <v>0</v>
      </c>
      <c r="AM153" s="19">
        <v>0</v>
      </c>
      <c r="AN153" s="19">
        <f t="shared" si="589"/>
        <v>0</v>
      </c>
      <c r="AO153" s="19">
        <v>0</v>
      </c>
      <c r="AP153" s="19">
        <f t="shared" si="590"/>
        <v>0</v>
      </c>
      <c r="AQ153" s="19"/>
      <c r="AR153" s="19">
        <f t="shared" si="591"/>
        <v>0</v>
      </c>
      <c r="AS153" s="19"/>
      <c r="AT153" s="19">
        <f t="shared" si="592"/>
        <v>0</v>
      </c>
      <c r="AU153" s="19"/>
      <c r="AV153" s="19">
        <f t="shared" si="593"/>
        <v>0</v>
      </c>
      <c r="AW153" s="19">
        <v>0</v>
      </c>
      <c r="AX153" s="19">
        <f t="shared" si="594"/>
        <v>0</v>
      </c>
      <c r="AY153" s="19">
        <v>0</v>
      </c>
      <c r="AZ153" s="19">
        <f t="shared" si="595"/>
        <v>0</v>
      </c>
      <c r="BA153" s="19">
        <v>0</v>
      </c>
      <c r="BB153" s="19">
        <f t="shared" si="596"/>
        <v>0</v>
      </c>
      <c r="BC153" s="19">
        <v>0</v>
      </c>
      <c r="BD153" s="19">
        <f t="shared" si="597"/>
        <v>0</v>
      </c>
      <c r="BE153" s="19">
        <v>0</v>
      </c>
      <c r="BF153" s="19">
        <f t="shared" si="598"/>
        <v>0</v>
      </c>
      <c r="BG153" s="19"/>
      <c r="BH153" s="19">
        <f t="shared" si="599"/>
        <v>0</v>
      </c>
      <c r="BI153" s="19">
        <v>0</v>
      </c>
      <c r="BJ153" s="19">
        <f t="shared" si="600"/>
        <v>0</v>
      </c>
      <c r="BK153" s="19">
        <v>0</v>
      </c>
      <c r="BL153" s="19">
        <f t="shared" si="601"/>
        <v>0</v>
      </c>
      <c r="BM153" s="90">
        <v>0</v>
      </c>
      <c r="BN153" s="19">
        <f t="shared" si="602"/>
        <v>0</v>
      </c>
      <c r="BO153" s="19">
        <v>0</v>
      </c>
      <c r="BP153" s="19">
        <f t="shared" si="603"/>
        <v>0</v>
      </c>
      <c r="BQ153" s="83">
        <v>0</v>
      </c>
      <c r="BR153" s="19">
        <f t="shared" si="604"/>
        <v>0</v>
      </c>
      <c r="BS153" s="19">
        <v>0</v>
      </c>
      <c r="BT153" s="19">
        <f t="shared" si="605"/>
        <v>0</v>
      </c>
      <c r="BU153" s="19">
        <v>0</v>
      </c>
      <c r="BV153" s="19">
        <f t="shared" si="606"/>
        <v>0</v>
      </c>
      <c r="BW153" s="19">
        <v>3</v>
      </c>
      <c r="BX153" s="19">
        <f t="shared" si="607"/>
        <v>125554.46400000001</v>
      </c>
      <c r="BY153" s="19">
        <v>0</v>
      </c>
      <c r="BZ153" s="19">
        <f t="shared" si="608"/>
        <v>0</v>
      </c>
      <c r="CA153" s="19">
        <v>0</v>
      </c>
      <c r="CB153" s="19">
        <f t="shared" si="609"/>
        <v>0</v>
      </c>
      <c r="CC153" s="19">
        <v>0</v>
      </c>
      <c r="CD153" s="19">
        <f t="shared" si="610"/>
        <v>0</v>
      </c>
      <c r="CE153" s="19">
        <v>0</v>
      </c>
      <c r="CF153" s="19">
        <f t="shared" si="611"/>
        <v>0</v>
      </c>
      <c r="CG153" s="19"/>
      <c r="CH153" s="19">
        <f t="shared" si="612"/>
        <v>0</v>
      </c>
      <c r="CI153" s="83"/>
      <c r="CJ153" s="19">
        <f t="shared" si="613"/>
        <v>0</v>
      </c>
      <c r="CK153" s="19">
        <v>0</v>
      </c>
      <c r="CL153" s="19">
        <f t="shared" si="614"/>
        <v>0</v>
      </c>
      <c r="CM153" s="83">
        <v>0</v>
      </c>
      <c r="CN153" s="19">
        <f t="shared" si="615"/>
        <v>0</v>
      </c>
      <c r="CO153" s="19">
        <v>0</v>
      </c>
      <c r="CP153" s="19">
        <f t="shared" si="616"/>
        <v>0</v>
      </c>
      <c r="CQ153" s="19"/>
      <c r="CR153" s="19">
        <f t="shared" si="617"/>
        <v>0</v>
      </c>
      <c r="CS153" s="76">
        <f t="shared" si="618"/>
        <v>3</v>
      </c>
      <c r="CT153" s="76">
        <f t="shared" si="618"/>
        <v>125554.46400000001</v>
      </c>
    </row>
    <row r="154" spans="1:98" x14ac:dyDescent="0.25">
      <c r="A154" s="74">
        <v>33</v>
      </c>
      <c r="B154" s="75"/>
      <c r="C154" s="12" t="s">
        <v>256</v>
      </c>
      <c r="D154" s="16">
        <v>11480</v>
      </c>
      <c r="E154" s="31">
        <v>1.1000000000000001</v>
      </c>
      <c r="F154" s="14">
        <v>1</v>
      </c>
      <c r="G154" s="16">
        <v>1.4</v>
      </c>
      <c r="H154" s="16">
        <v>1.68</v>
      </c>
      <c r="I154" s="16">
        <v>2.23</v>
      </c>
      <c r="J154" s="18">
        <v>2.57</v>
      </c>
      <c r="K154" s="32">
        <f>K155</f>
        <v>0</v>
      </c>
      <c r="L154" s="32">
        <f>L155</f>
        <v>0</v>
      </c>
      <c r="M154" s="32">
        <f>M155</f>
        <v>0</v>
      </c>
      <c r="N154" s="32">
        <f t="shared" ref="N154:CH154" si="619">N155</f>
        <v>0</v>
      </c>
      <c r="O154" s="32">
        <f t="shared" si="619"/>
        <v>0</v>
      </c>
      <c r="P154" s="32">
        <f t="shared" si="619"/>
        <v>0</v>
      </c>
      <c r="Q154" s="33">
        <f t="shared" si="619"/>
        <v>0</v>
      </c>
      <c r="R154" s="32">
        <f t="shared" si="619"/>
        <v>0</v>
      </c>
      <c r="S154" s="32">
        <f t="shared" si="619"/>
        <v>0</v>
      </c>
      <c r="T154" s="32">
        <f t="shared" si="619"/>
        <v>0</v>
      </c>
      <c r="U154" s="32">
        <f t="shared" si="619"/>
        <v>0</v>
      </c>
      <c r="V154" s="32">
        <f t="shared" si="619"/>
        <v>0</v>
      </c>
      <c r="W154" s="32">
        <f t="shared" si="619"/>
        <v>0</v>
      </c>
      <c r="X154" s="32">
        <f t="shared" si="619"/>
        <v>0</v>
      </c>
      <c r="Y154" s="32">
        <f t="shared" si="619"/>
        <v>0</v>
      </c>
      <c r="Z154" s="32">
        <f t="shared" si="619"/>
        <v>0</v>
      </c>
      <c r="AA154" s="32">
        <f t="shared" si="619"/>
        <v>0</v>
      </c>
      <c r="AB154" s="32">
        <f t="shared" si="619"/>
        <v>0</v>
      </c>
      <c r="AC154" s="32">
        <f>AC155</f>
        <v>0</v>
      </c>
      <c r="AD154" s="32">
        <f>AD155</f>
        <v>0</v>
      </c>
      <c r="AE154" s="32">
        <f t="shared" si="619"/>
        <v>0</v>
      </c>
      <c r="AF154" s="32">
        <f t="shared" si="619"/>
        <v>0</v>
      </c>
      <c r="AG154" s="32">
        <f t="shared" si="619"/>
        <v>3</v>
      </c>
      <c r="AH154" s="32">
        <f t="shared" si="619"/>
        <v>63645.119999999995</v>
      </c>
      <c r="AI154" s="32">
        <f t="shared" si="619"/>
        <v>0</v>
      </c>
      <c r="AJ154" s="32">
        <f t="shared" si="619"/>
        <v>0</v>
      </c>
      <c r="AK154" s="32">
        <f>AK155</f>
        <v>0</v>
      </c>
      <c r="AL154" s="32">
        <f>AL155</f>
        <v>0</v>
      </c>
      <c r="AM154" s="32">
        <f t="shared" si="619"/>
        <v>0</v>
      </c>
      <c r="AN154" s="32">
        <f t="shared" si="619"/>
        <v>0</v>
      </c>
      <c r="AO154" s="32">
        <f t="shared" si="619"/>
        <v>0</v>
      </c>
      <c r="AP154" s="32">
        <f t="shared" si="619"/>
        <v>0</v>
      </c>
      <c r="AQ154" s="32">
        <f t="shared" si="619"/>
        <v>0</v>
      </c>
      <c r="AR154" s="32">
        <f t="shared" si="619"/>
        <v>0</v>
      </c>
      <c r="AS154" s="32">
        <f t="shared" si="619"/>
        <v>0</v>
      </c>
      <c r="AT154" s="32">
        <f t="shared" si="619"/>
        <v>0</v>
      </c>
      <c r="AU154" s="32">
        <f t="shared" si="619"/>
        <v>0</v>
      </c>
      <c r="AV154" s="32">
        <f t="shared" si="619"/>
        <v>0</v>
      </c>
      <c r="AW154" s="32">
        <f t="shared" si="619"/>
        <v>0</v>
      </c>
      <c r="AX154" s="32">
        <f t="shared" si="619"/>
        <v>0</v>
      </c>
      <c r="AY154" s="32">
        <f t="shared" si="619"/>
        <v>0</v>
      </c>
      <c r="AZ154" s="32">
        <f t="shared" si="619"/>
        <v>0</v>
      </c>
      <c r="BA154" s="32">
        <f t="shared" si="619"/>
        <v>0</v>
      </c>
      <c r="BB154" s="32">
        <f t="shared" si="619"/>
        <v>0</v>
      </c>
      <c r="BC154" s="32">
        <f t="shared" si="619"/>
        <v>0</v>
      </c>
      <c r="BD154" s="32">
        <f t="shared" si="619"/>
        <v>0</v>
      </c>
      <c r="BE154" s="32">
        <f t="shared" si="619"/>
        <v>0</v>
      </c>
      <c r="BF154" s="32">
        <f t="shared" si="619"/>
        <v>0</v>
      </c>
      <c r="BG154" s="32">
        <f t="shared" si="619"/>
        <v>1</v>
      </c>
      <c r="BH154" s="32">
        <f t="shared" si="619"/>
        <v>17679.2</v>
      </c>
      <c r="BI154" s="32">
        <f t="shared" si="619"/>
        <v>0</v>
      </c>
      <c r="BJ154" s="32">
        <f t="shared" si="619"/>
        <v>0</v>
      </c>
      <c r="BK154" s="32">
        <f>BK155</f>
        <v>0</v>
      </c>
      <c r="BL154" s="32">
        <f>BL155</f>
        <v>0</v>
      </c>
      <c r="BM154" s="32">
        <f>BM155</f>
        <v>0</v>
      </c>
      <c r="BN154" s="32">
        <f>BN155</f>
        <v>0</v>
      </c>
      <c r="BO154" s="32">
        <f t="shared" si="619"/>
        <v>0</v>
      </c>
      <c r="BP154" s="32">
        <f t="shared" si="619"/>
        <v>0</v>
      </c>
      <c r="BQ154" s="33">
        <f t="shared" si="619"/>
        <v>0</v>
      </c>
      <c r="BR154" s="32">
        <f t="shared" si="619"/>
        <v>0</v>
      </c>
      <c r="BS154" s="32">
        <f t="shared" si="619"/>
        <v>0</v>
      </c>
      <c r="BT154" s="32">
        <f t="shared" si="619"/>
        <v>0</v>
      </c>
      <c r="BU154" s="32">
        <f t="shared" si="619"/>
        <v>0</v>
      </c>
      <c r="BV154" s="32">
        <f t="shared" si="619"/>
        <v>0</v>
      </c>
      <c r="BW154" s="32">
        <f t="shared" si="619"/>
        <v>0</v>
      </c>
      <c r="BX154" s="32">
        <f t="shared" si="619"/>
        <v>0</v>
      </c>
      <c r="BY154" s="32">
        <f t="shared" si="619"/>
        <v>1</v>
      </c>
      <c r="BZ154" s="32">
        <f t="shared" si="619"/>
        <v>21215.040000000001</v>
      </c>
      <c r="CA154" s="32">
        <f t="shared" si="619"/>
        <v>0</v>
      </c>
      <c r="CB154" s="32">
        <f t="shared" si="619"/>
        <v>0</v>
      </c>
      <c r="CC154" s="32">
        <f t="shared" si="619"/>
        <v>0</v>
      </c>
      <c r="CD154" s="32">
        <f t="shared" si="619"/>
        <v>0</v>
      </c>
      <c r="CE154" s="32">
        <f t="shared" si="619"/>
        <v>0</v>
      </c>
      <c r="CF154" s="32">
        <f t="shared" si="619"/>
        <v>0</v>
      </c>
      <c r="CG154" s="32">
        <f t="shared" si="619"/>
        <v>0</v>
      </c>
      <c r="CH154" s="32">
        <f t="shared" si="619"/>
        <v>0</v>
      </c>
      <c r="CI154" s="33">
        <f t="shared" ref="CI154:CT154" si="620">CI155</f>
        <v>0</v>
      </c>
      <c r="CJ154" s="32">
        <f t="shared" si="620"/>
        <v>0</v>
      </c>
      <c r="CK154" s="32">
        <f t="shared" si="620"/>
        <v>0</v>
      </c>
      <c r="CL154" s="32">
        <f t="shared" si="620"/>
        <v>0</v>
      </c>
      <c r="CM154" s="33">
        <v>0</v>
      </c>
      <c r="CN154" s="32">
        <f t="shared" si="620"/>
        <v>0</v>
      </c>
      <c r="CO154" s="32">
        <f t="shared" si="620"/>
        <v>0</v>
      </c>
      <c r="CP154" s="32">
        <f t="shared" si="620"/>
        <v>0</v>
      </c>
      <c r="CQ154" s="32">
        <f t="shared" si="620"/>
        <v>0</v>
      </c>
      <c r="CR154" s="32">
        <f t="shared" si="620"/>
        <v>0</v>
      </c>
      <c r="CS154" s="32">
        <f t="shared" si="620"/>
        <v>5</v>
      </c>
      <c r="CT154" s="32">
        <f t="shared" si="620"/>
        <v>102539.36</v>
      </c>
    </row>
    <row r="155" spans="1:98" x14ac:dyDescent="0.25">
      <c r="A155" s="74"/>
      <c r="B155" s="75">
        <v>110</v>
      </c>
      <c r="C155" s="22" t="s">
        <v>257</v>
      </c>
      <c r="D155" s="16">
        <v>11480</v>
      </c>
      <c r="E155" s="17">
        <v>1.1000000000000001</v>
      </c>
      <c r="F155" s="30">
        <v>1</v>
      </c>
      <c r="G155" s="16">
        <v>1.4</v>
      </c>
      <c r="H155" s="16">
        <v>1.68</v>
      </c>
      <c r="I155" s="16">
        <v>2.23</v>
      </c>
      <c r="J155" s="18">
        <v>2.57</v>
      </c>
      <c r="K155" s="19">
        <v>0</v>
      </c>
      <c r="L155" s="19">
        <f>SUM(K155*$D155*$E155*$F155*$G155*$L$10)</f>
        <v>0</v>
      </c>
      <c r="M155" s="19">
        <v>0</v>
      </c>
      <c r="N155" s="19">
        <f t="shared" si="573"/>
        <v>0</v>
      </c>
      <c r="O155" s="19">
        <v>0</v>
      </c>
      <c r="P155" s="19">
        <f>SUM(O155*$D155*$E155*$F155*$G155*$P$10)</f>
        <v>0</v>
      </c>
      <c r="Q155" s="83">
        <v>0</v>
      </c>
      <c r="R155" s="19">
        <f>SUM(Q155*$D155*$E155*$F155*$G155*$R$10)</f>
        <v>0</v>
      </c>
      <c r="S155" s="19">
        <v>0</v>
      </c>
      <c r="T155" s="19">
        <f>SUM(S155*$D155*$E155*$F155*$G155*$T$10)</f>
        <v>0</v>
      </c>
      <c r="U155" s="19"/>
      <c r="V155" s="19">
        <f>SUM(U155*$D155*$E155*$F155*$G155*$V$10)</f>
        <v>0</v>
      </c>
      <c r="W155" s="20"/>
      <c r="X155" s="19">
        <f t="shared" si="574"/>
        <v>0</v>
      </c>
      <c r="Y155" s="19">
        <v>0</v>
      </c>
      <c r="Z155" s="19">
        <f>SUM(Y155*$D155*$E155*$F155*$G155*$Z$10)</f>
        <v>0</v>
      </c>
      <c r="AA155" s="19">
        <v>0</v>
      </c>
      <c r="AB155" s="19">
        <f>SUM(AA155*$D155*$E155*$F155*$G155*$AB$10)</f>
        <v>0</v>
      </c>
      <c r="AC155" s="19"/>
      <c r="AD155" s="19">
        <f>SUM(AC155*$D155*$E155*$F155*$G155*$AD$10)</f>
        <v>0</v>
      </c>
      <c r="AE155" s="19">
        <v>0</v>
      </c>
      <c r="AF155" s="19">
        <f>AE155*$D155*$E155*$F155*$H155*$AF$10</f>
        <v>0</v>
      </c>
      <c r="AG155" s="84">
        <v>3</v>
      </c>
      <c r="AH155" s="19">
        <f>AG155*$D155*$E155*$F155*$H155*$AH$10</f>
        <v>63645.119999999995</v>
      </c>
      <c r="AI155" s="20"/>
      <c r="AJ155" s="19">
        <f>SUM(AI155*$D155*$E155*$F155*$G155*$AJ$10)</f>
        <v>0</v>
      </c>
      <c r="AK155" s="19"/>
      <c r="AL155" s="19">
        <f>SUM(AK155*$D155*$E155*$F155*$G155*$AL$10)</f>
        <v>0</v>
      </c>
      <c r="AM155" s="19">
        <v>0</v>
      </c>
      <c r="AN155" s="19">
        <f>SUM(AM155*$D155*$E155*$F155*$G155*$AN$10)</f>
        <v>0</v>
      </c>
      <c r="AO155" s="19">
        <v>0</v>
      </c>
      <c r="AP155" s="19">
        <f>SUM(AO155*$D155*$E155*$F155*$G155*$AP$10)</f>
        <v>0</v>
      </c>
      <c r="AQ155" s="19"/>
      <c r="AR155" s="19">
        <f>SUM(AQ155*$D155*$E155*$F155*$G155*$AR$10)</f>
        <v>0</v>
      </c>
      <c r="AS155" s="19"/>
      <c r="AT155" s="19">
        <f>SUM(AS155*$D155*$E155*$F155*$G155*$AT$10)</f>
        <v>0</v>
      </c>
      <c r="AU155" s="19"/>
      <c r="AV155" s="19">
        <f>SUM(AU155*$D155*$E155*$F155*$G155*$AV$10)</f>
        <v>0</v>
      </c>
      <c r="AW155" s="19">
        <v>0</v>
      </c>
      <c r="AX155" s="19">
        <f>SUM(AW155*$D155*$E155*$F155*$G155*$AX$10)</f>
        <v>0</v>
      </c>
      <c r="AY155" s="19"/>
      <c r="AZ155" s="19">
        <f>SUM(AY155*$D155*$E155*$F155*$G155*$AZ$10)</f>
        <v>0</v>
      </c>
      <c r="BA155" s="19"/>
      <c r="BB155" s="19">
        <f>SUM(BA155*$D155*$E155*$F155*$G155*$BB$10)</f>
        <v>0</v>
      </c>
      <c r="BC155" s="19">
        <v>0</v>
      </c>
      <c r="BD155" s="19">
        <f>SUM(BC155*$D155*$E155*$F155*$G155*$BD$10)</f>
        <v>0</v>
      </c>
      <c r="BE155" s="19"/>
      <c r="BF155" s="19">
        <f>SUM(BE155*$D155*$E155*$F155*$G155*$BF$10)</f>
        <v>0</v>
      </c>
      <c r="BG155" s="19">
        <v>1</v>
      </c>
      <c r="BH155" s="19">
        <f>SUM(BG155*$D155*$E155*$F155*$G155*$BH$10)</f>
        <v>17679.2</v>
      </c>
      <c r="BI155" s="19">
        <v>0</v>
      </c>
      <c r="BJ155" s="19">
        <f>BI155*$D155*$E155*$F155*$H155*$BJ$10</f>
        <v>0</v>
      </c>
      <c r="BK155" s="19">
        <v>0</v>
      </c>
      <c r="BL155" s="19">
        <f>BK155*$D155*$E155*$F155*$H155*$BL$10</f>
        <v>0</v>
      </c>
      <c r="BM155" s="90">
        <v>0</v>
      </c>
      <c r="BN155" s="19">
        <f>BM155*$D155*$E155*$F155*$H155*$BN$10</f>
        <v>0</v>
      </c>
      <c r="BO155" s="19">
        <v>0</v>
      </c>
      <c r="BP155" s="19">
        <f>BO155*$D155*$E155*$F155*$H155*$BP$10</f>
        <v>0</v>
      </c>
      <c r="BQ155" s="83">
        <v>0</v>
      </c>
      <c r="BR155" s="19">
        <f>BQ155*$D155*$E155*$F155*$H155*$BR$10</f>
        <v>0</v>
      </c>
      <c r="BS155" s="19">
        <v>0</v>
      </c>
      <c r="BT155" s="19">
        <f>BS155*$D155*$E155*$F155*$H155*$BT$10</f>
        <v>0</v>
      </c>
      <c r="BU155" s="19"/>
      <c r="BV155" s="19">
        <f>BU155*$D155*$E155*$F155*$H155*$BV$10</f>
        <v>0</v>
      </c>
      <c r="BW155" s="19"/>
      <c r="BX155" s="19">
        <f>BW155*$D155*$E155*$F155*$H155*$BX$10</f>
        <v>0</v>
      </c>
      <c r="BY155" s="84">
        <v>1</v>
      </c>
      <c r="BZ155" s="19">
        <f>BY155*$D155*$E155*$F155*$H155*$BZ$10</f>
        <v>21215.040000000001</v>
      </c>
      <c r="CA155" s="19">
        <v>0</v>
      </c>
      <c r="CB155" s="19">
        <f>CA155*$D155*$E155*$F155*$H155*$CB$10</f>
        <v>0</v>
      </c>
      <c r="CC155" s="19"/>
      <c r="CD155" s="19">
        <f>CC155*$D155*$E155*$F155*$H155*$CD$10</f>
        <v>0</v>
      </c>
      <c r="CE155" s="19"/>
      <c r="CF155" s="19">
        <f>CE155*$D155*$E155*$F155*$H155*$CF$10</f>
        <v>0</v>
      </c>
      <c r="CG155" s="19"/>
      <c r="CH155" s="19">
        <f>CG155*$D155*$E155*$F155*$H155*$CH$10</f>
        <v>0</v>
      </c>
      <c r="CI155" s="83"/>
      <c r="CJ155" s="19">
        <f>CI155*$D155*$E155*$F155*$H155*$CJ$10</f>
        <v>0</v>
      </c>
      <c r="CK155" s="19"/>
      <c r="CL155" s="19">
        <f>CK155*$D155*$E155*$F155*$H155*$CL$10</f>
        <v>0</v>
      </c>
      <c r="CM155" s="83">
        <v>0</v>
      </c>
      <c r="CN155" s="19">
        <f>CM155*$D155*$E155*$F155*$I155*$CN$10</f>
        <v>0</v>
      </c>
      <c r="CO155" s="19"/>
      <c r="CP155" s="19">
        <f>CO155*$D155*$E155*$F155*$J155*$CP$10</f>
        <v>0</v>
      </c>
      <c r="CQ155" s="19"/>
      <c r="CR155" s="19">
        <f>CQ155*D155*E155*F155</f>
        <v>0</v>
      </c>
      <c r="CS155" s="76">
        <f>SUM(M155+K155+W155+O155+Q155+Y155+U155+S155+AA155+AE155+AC155+AG155+AI155+AM155+BI155+BO155+AK155+AW155+AY155+CA155+CC155+BY155+CE155+CG155+BS155+BU155+AO155+AQ155+AS155+AU155+BK155+BM155+BQ155+BA155+BC155+BE155+BG155+BW155+CI155+CK155+CM155+CO155+CQ155)</f>
        <v>5</v>
      </c>
      <c r="CT155" s="76">
        <f>SUM(N155+L155+X155+P155+R155+Z155+V155+T155+AB155+AF155+AD155+AH155+AJ155+AN155+BJ155+BP155+AL155+AX155+AZ155+CB155+CD155+BZ155+CF155+CH155+BT155+BV155+AP155+AR155+AT155+AV155+BL155+BN155+BR155+BB155+BD155+BF155+BH155+BX155+CJ155+CL155+CN155+CP155+CR155)</f>
        <v>102539.36</v>
      </c>
    </row>
    <row r="156" spans="1:98" x14ac:dyDescent="0.25">
      <c r="A156" s="74">
        <v>34</v>
      </c>
      <c r="B156" s="75"/>
      <c r="C156" s="12" t="s">
        <v>258</v>
      </c>
      <c r="D156" s="16">
        <v>11480</v>
      </c>
      <c r="E156" s="31">
        <v>0.89</v>
      </c>
      <c r="F156" s="14">
        <v>1</v>
      </c>
      <c r="G156" s="16">
        <v>1.4</v>
      </c>
      <c r="H156" s="16">
        <v>1.68</v>
      </c>
      <c r="I156" s="16">
        <v>2.23</v>
      </c>
      <c r="J156" s="18">
        <v>2.57</v>
      </c>
      <c r="K156" s="32">
        <f t="shared" ref="K156" si="621">SUM(K157:K159)</f>
        <v>0</v>
      </c>
      <c r="L156" s="32">
        <f>SUM(L157:L159)</f>
        <v>0</v>
      </c>
      <c r="M156" s="32">
        <f t="shared" ref="M156:BQ156" si="622">SUM(M157:M159)</f>
        <v>0</v>
      </c>
      <c r="N156" s="32">
        <f t="shared" si="622"/>
        <v>0</v>
      </c>
      <c r="O156" s="32">
        <f t="shared" si="622"/>
        <v>0</v>
      </c>
      <c r="P156" s="32">
        <f>SUM(P157:P159)</f>
        <v>0</v>
      </c>
      <c r="Q156" s="33">
        <f t="shared" ref="Q156" si="623">SUM(Q157:Q159)</f>
        <v>0</v>
      </c>
      <c r="R156" s="32">
        <f>SUM(R157:R159)</f>
        <v>0</v>
      </c>
      <c r="S156" s="32">
        <f t="shared" ref="S156" si="624">SUM(S157:S159)</f>
        <v>0</v>
      </c>
      <c r="T156" s="32">
        <f>SUM(T157:T159)</f>
        <v>0</v>
      </c>
      <c r="U156" s="32">
        <f t="shared" ref="U156" si="625">SUM(U157:U159)</f>
        <v>0</v>
      </c>
      <c r="V156" s="32">
        <f>SUM(V157:V159)</f>
        <v>0</v>
      </c>
      <c r="W156" s="32">
        <f t="shared" ref="W156" si="626">SUM(W157:W159)</f>
        <v>0</v>
      </c>
      <c r="X156" s="32">
        <f t="shared" si="622"/>
        <v>0</v>
      </c>
      <c r="Y156" s="32">
        <f t="shared" si="622"/>
        <v>0</v>
      </c>
      <c r="Z156" s="32">
        <f t="shared" si="622"/>
        <v>0</v>
      </c>
      <c r="AA156" s="32">
        <f t="shared" si="622"/>
        <v>41</v>
      </c>
      <c r="AB156" s="32">
        <f t="shared" si="622"/>
        <v>644165.76</v>
      </c>
      <c r="AC156" s="32">
        <f t="shared" si="622"/>
        <v>0</v>
      </c>
      <c r="AD156" s="32">
        <f>SUM(AD157:AD159)</f>
        <v>0</v>
      </c>
      <c r="AE156" s="32">
        <f t="shared" ref="AE156" si="627">SUM(AE157:AE159)</f>
        <v>0</v>
      </c>
      <c r="AF156" s="32">
        <f t="shared" si="622"/>
        <v>0</v>
      </c>
      <c r="AG156" s="32">
        <f t="shared" si="622"/>
        <v>0</v>
      </c>
      <c r="AH156" s="32">
        <f t="shared" si="622"/>
        <v>0</v>
      </c>
      <c r="AI156" s="32">
        <f t="shared" si="622"/>
        <v>0</v>
      </c>
      <c r="AJ156" s="32">
        <f t="shared" si="622"/>
        <v>0</v>
      </c>
      <c r="AK156" s="32">
        <f t="shared" si="622"/>
        <v>0</v>
      </c>
      <c r="AL156" s="32">
        <f>SUM(AL157:AL159)</f>
        <v>0</v>
      </c>
      <c r="AM156" s="32">
        <f t="shared" ref="AM156" si="628">SUM(AM157:AM159)</f>
        <v>0</v>
      </c>
      <c r="AN156" s="32">
        <f t="shared" si="622"/>
        <v>0</v>
      </c>
      <c r="AO156" s="32">
        <f t="shared" si="622"/>
        <v>0</v>
      </c>
      <c r="AP156" s="32">
        <f>SUM(AP157:AP159)</f>
        <v>0</v>
      </c>
      <c r="AQ156" s="32">
        <f t="shared" ref="AQ156" si="629">SUM(AQ157:AQ159)</f>
        <v>0</v>
      </c>
      <c r="AR156" s="32">
        <f>SUM(AR157:AR159)</f>
        <v>0</v>
      </c>
      <c r="AS156" s="32">
        <f t="shared" ref="AS156" si="630">SUM(AS157:AS159)</f>
        <v>0</v>
      </c>
      <c r="AT156" s="32">
        <f>SUM(AT157:AT159)</f>
        <v>0</v>
      </c>
      <c r="AU156" s="32">
        <f t="shared" ref="AU156" si="631">SUM(AU157:AU159)</f>
        <v>0</v>
      </c>
      <c r="AV156" s="32">
        <f>SUM(AV157:AV159)</f>
        <v>0</v>
      </c>
      <c r="AW156" s="32">
        <f>SUM(AW157:AW159)</f>
        <v>0</v>
      </c>
      <c r="AX156" s="32">
        <f>SUM(AX157:AX159)</f>
        <v>0</v>
      </c>
      <c r="AY156" s="32">
        <f>SUM(AY157:AY159)</f>
        <v>0</v>
      </c>
      <c r="AZ156" s="32">
        <f>SUM(AZ157:AZ159)</f>
        <v>0</v>
      </c>
      <c r="BA156" s="32">
        <f t="shared" ref="BA156" si="632">SUM(BA157:BA159)</f>
        <v>0</v>
      </c>
      <c r="BB156" s="32">
        <f>SUM(BB157:BB159)</f>
        <v>0</v>
      </c>
      <c r="BC156" s="32">
        <f t="shared" ref="BC156" si="633">SUM(BC157:BC159)</f>
        <v>0</v>
      </c>
      <c r="BD156" s="32">
        <f>SUM(BD157:BD159)</f>
        <v>0</v>
      </c>
      <c r="BE156" s="32">
        <f t="shared" ref="BE156" si="634">SUM(BE157:BE159)</f>
        <v>0</v>
      </c>
      <c r="BF156" s="32">
        <f>SUM(BF157:BF159)</f>
        <v>0</v>
      </c>
      <c r="BG156" s="32">
        <f>SUM(BG157:BG159)</f>
        <v>0</v>
      </c>
      <c r="BH156" s="32">
        <f>SUM(BH157:BH159)</f>
        <v>0</v>
      </c>
      <c r="BI156" s="32">
        <f t="shared" ref="BI156" si="635">SUM(BI157:BI159)</f>
        <v>0</v>
      </c>
      <c r="BJ156" s="32">
        <f t="shared" si="622"/>
        <v>0</v>
      </c>
      <c r="BK156" s="32">
        <f t="shared" si="622"/>
        <v>0</v>
      </c>
      <c r="BL156" s="32">
        <f>SUM(BL157:BL159)</f>
        <v>0</v>
      </c>
      <c r="BM156" s="32">
        <f t="shared" ref="BM156" si="636">SUM(BM157:BM159)</f>
        <v>0</v>
      </c>
      <c r="BN156" s="32">
        <f>SUM(BN157:BN159)</f>
        <v>0</v>
      </c>
      <c r="BO156" s="32">
        <f t="shared" ref="BO156" si="637">SUM(BO157:BO159)</f>
        <v>44</v>
      </c>
      <c r="BP156" s="32">
        <f t="shared" si="622"/>
        <v>1009064.4479999999</v>
      </c>
      <c r="BQ156" s="33">
        <f t="shared" si="622"/>
        <v>0</v>
      </c>
      <c r="BR156" s="32">
        <f>SUM(BR157:BR159)</f>
        <v>0</v>
      </c>
      <c r="BS156" s="32">
        <f>SUM(BS157:BS159)</f>
        <v>0</v>
      </c>
      <c r="BT156" s="32">
        <f>SUM(BT157:BT159)</f>
        <v>0</v>
      </c>
      <c r="BU156" s="32">
        <f>SUM(BU157:BU159)</f>
        <v>0</v>
      </c>
      <c r="BV156" s="32">
        <f>SUM(BV157:BV159)</f>
        <v>0</v>
      </c>
      <c r="BW156" s="32">
        <f t="shared" ref="BW156" si="638">SUM(BW157:BW159)</f>
        <v>0</v>
      </c>
      <c r="BX156" s="32">
        <f>SUM(BX157:BX159)</f>
        <v>0</v>
      </c>
      <c r="BY156" s="32">
        <f>SUM(BY157:BY159)</f>
        <v>16</v>
      </c>
      <c r="BZ156" s="32">
        <f>SUM(BZ157:BZ159)</f>
        <v>271552.51199999999</v>
      </c>
      <c r="CA156" s="32">
        <f t="shared" ref="CA156:CT156" si="639">SUM(CA157:CA159)</f>
        <v>0</v>
      </c>
      <c r="CB156" s="32">
        <f t="shared" si="639"/>
        <v>0</v>
      </c>
      <c r="CC156" s="32">
        <f t="shared" si="639"/>
        <v>4</v>
      </c>
      <c r="CD156" s="32">
        <f t="shared" si="639"/>
        <v>67888.127999999997</v>
      </c>
      <c r="CE156" s="32">
        <f t="shared" si="639"/>
        <v>0</v>
      </c>
      <c r="CF156" s="32">
        <f t="shared" si="639"/>
        <v>0</v>
      </c>
      <c r="CG156" s="32">
        <f t="shared" si="639"/>
        <v>0</v>
      </c>
      <c r="CH156" s="32">
        <f t="shared" si="639"/>
        <v>0</v>
      </c>
      <c r="CI156" s="33">
        <f t="shared" si="639"/>
        <v>0</v>
      </c>
      <c r="CJ156" s="32">
        <f t="shared" si="639"/>
        <v>0</v>
      </c>
      <c r="CK156" s="32">
        <f t="shared" si="639"/>
        <v>0</v>
      </c>
      <c r="CL156" s="32">
        <f t="shared" si="639"/>
        <v>0</v>
      </c>
      <c r="CM156" s="33">
        <v>0</v>
      </c>
      <c r="CN156" s="32">
        <f t="shared" si="639"/>
        <v>0</v>
      </c>
      <c r="CO156" s="32">
        <f t="shared" si="639"/>
        <v>0</v>
      </c>
      <c r="CP156" s="32">
        <f t="shared" si="639"/>
        <v>0</v>
      </c>
      <c r="CQ156" s="32">
        <f t="shared" si="639"/>
        <v>0</v>
      </c>
      <c r="CR156" s="32">
        <f t="shared" si="639"/>
        <v>0</v>
      </c>
      <c r="CS156" s="32">
        <f t="shared" si="639"/>
        <v>105</v>
      </c>
      <c r="CT156" s="32">
        <f t="shared" si="639"/>
        <v>1992670.848</v>
      </c>
    </row>
    <row r="157" spans="1:98" ht="45" x14ac:dyDescent="0.25">
      <c r="A157" s="74"/>
      <c r="B157" s="75">
        <v>111</v>
      </c>
      <c r="C157" s="15" t="s">
        <v>259</v>
      </c>
      <c r="D157" s="16">
        <v>11480</v>
      </c>
      <c r="E157" s="17">
        <v>0.88</v>
      </c>
      <c r="F157" s="30">
        <v>1</v>
      </c>
      <c r="G157" s="16">
        <v>1.4</v>
      </c>
      <c r="H157" s="16">
        <v>1.68</v>
      </c>
      <c r="I157" s="16">
        <v>2.23</v>
      </c>
      <c r="J157" s="18">
        <v>2.57</v>
      </c>
      <c r="K157" s="19">
        <v>0</v>
      </c>
      <c r="L157" s="19">
        <f>SUM(K157*$D157*$E157*$F157*$G157*$L$10)</f>
        <v>0</v>
      </c>
      <c r="M157" s="19">
        <v>0</v>
      </c>
      <c r="N157" s="19">
        <f t="shared" si="573"/>
        <v>0</v>
      </c>
      <c r="O157" s="19">
        <v>0</v>
      </c>
      <c r="P157" s="19">
        <f>SUM(O157*$D157*$E157*$F157*$G157*$P$10)</f>
        <v>0</v>
      </c>
      <c r="Q157" s="83">
        <v>0</v>
      </c>
      <c r="R157" s="19">
        <f>SUM(Q157*$D157*$E157*$F157*$G157*$R$10)</f>
        <v>0</v>
      </c>
      <c r="S157" s="19">
        <v>0</v>
      </c>
      <c r="T157" s="19">
        <f>SUM(S157*$D157*$E157*$F157*$G157*$T$10)</f>
        <v>0</v>
      </c>
      <c r="U157" s="19"/>
      <c r="V157" s="19">
        <f>SUM(U157*$D157*$E157*$F157*$G157*$V$10)</f>
        <v>0</v>
      </c>
      <c r="W157" s="20"/>
      <c r="X157" s="19">
        <f t="shared" si="574"/>
        <v>0</v>
      </c>
      <c r="Y157" s="19">
        <v>0</v>
      </c>
      <c r="Z157" s="19">
        <f>SUM(Y157*$D157*$E157*$F157*$G157*$Z$10)</f>
        <v>0</v>
      </c>
      <c r="AA157" s="19">
        <v>5</v>
      </c>
      <c r="AB157" s="19">
        <f>SUM(AA157*$D157*$E157*$F157*$G157*$AB$10)</f>
        <v>70716.799999999988</v>
      </c>
      <c r="AC157" s="19">
        <v>0</v>
      </c>
      <c r="AD157" s="19">
        <f>SUM(AC157*$D157*$E157*$F157*$G157*$AD$10)</f>
        <v>0</v>
      </c>
      <c r="AE157" s="19">
        <v>0</v>
      </c>
      <c r="AF157" s="19">
        <f>AE157*$D157*$E157*$F157*$H157*$AF$10</f>
        <v>0</v>
      </c>
      <c r="AG157" s="19">
        <v>0</v>
      </c>
      <c r="AH157" s="19">
        <f>AG157*$D157*$E157*$F157*$H157*$AH$10</f>
        <v>0</v>
      </c>
      <c r="AI157" s="20"/>
      <c r="AJ157" s="19">
        <f>SUM(AI157*$D157*$E157*$F157*$G157*$AJ$10)</f>
        <v>0</v>
      </c>
      <c r="AK157" s="19"/>
      <c r="AL157" s="19">
        <f>SUM(AK157*$D157*$E157*$F157*$G157*$AL$10)</f>
        <v>0</v>
      </c>
      <c r="AM157" s="19">
        <v>0</v>
      </c>
      <c r="AN157" s="19">
        <f>SUM(AM157*$D157*$E157*$F157*$G157*$AN$10)</f>
        <v>0</v>
      </c>
      <c r="AO157" s="19">
        <v>0</v>
      </c>
      <c r="AP157" s="19">
        <f>SUM(AO157*$D157*$E157*$F157*$G157*$AP$10)</f>
        <v>0</v>
      </c>
      <c r="AQ157" s="19"/>
      <c r="AR157" s="19">
        <f>SUM(AQ157*$D157*$E157*$F157*$G157*$AR$10)</f>
        <v>0</v>
      </c>
      <c r="AS157" s="19"/>
      <c r="AT157" s="19">
        <f>SUM(AS157*$D157*$E157*$F157*$G157*$AT$10)</f>
        <v>0</v>
      </c>
      <c r="AU157" s="19"/>
      <c r="AV157" s="19">
        <f>SUM(AU157*$D157*$E157*$F157*$G157*$AV$10)</f>
        <v>0</v>
      </c>
      <c r="AW157" s="19">
        <v>0</v>
      </c>
      <c r="AX157" s="19">
        <f>SUM(AW157*$D157*$E157*$F157*$G157*$AX$10)</f>
        <v>0</v>
      </c>
      <c r="AY157" s="19">
        <v>0</v>
      </c>
      <c r="AZ157" s="19">
        <f>SUM(AY157*$D157*$E157*$F157*$G157*$AZ$10)</f>
        <v>0</v>
      </c>
      <c r="BA157" s="19">
        <v>0</v>
      </c>
      <c r="BB157" s="19">
        <f>SUM(BA157*$D157*$E157*$F157*$G157*$BB$10)</f>
        <v>0</v>
      </c>
      <c r="BC157" s="19">
        <v>0</v>
      </c>
      <c r="BD157" s="19">
        <f>SUM(BC157*$D157*$E157*$F157*$G157*$BD$10)</f>
        <v>0</v>
      </c>
      <c r="BE157" s="19">
        <v>0</v>
      </c>
      <c r="BF157" s="19">
        <f>SUM(BE157*$D157*$E157*$F157*$G157*$BF$10)</f>
        <v>0</v>
      </c>
      <c r="BG157" s="19"/>
      <c r="BH157" s="19">
        <f>SUM(BG157*$D157*$E157*$F157*$G157*$BH$10)</f>
        <v>0</v>
      </c>
      <c r="BI157" s="19">
        <v>0</v>
      </c>
      <c r="BJ157" s="19">
        <f>BI157*$D157*$E157*$F157*$H157*$BJ$10</f>
        <v>0</v>
      </c>
      <c r="BK157" s="19">
        <v>0</v>
      </c>
      <c r="BL157" s="19">
        <f>BK157*$D157*$E157*$F157*$H157*$BL$10</f>
        <v>0</v>
      </c>
      <c r="BM157" s="90">
        <v>0</v>
      </c>
      <c r="BN157" s="19">
        <f>BM157*$D157*$E157*$F157*$H157*$BN$10</f>
        <v>0</v>
      </c>
      <c r="BO157" s="84">
        <v>24</v>
      </c>
      <c r="BP157" s="19">
        <f>BO157*$D157*$E157*$F157*$H157*$BP$10</f>
        <v>407328.76799999998</v>
      </c>
      <c r="BQ157" s="83">
        <v>0</v>
      </c>
      <c r="BR157" s="19">
        <f>BQ157*$D157*$E157*$F157*$H157*$BR$10</f>
        <v>0</v>
      </c>
      <c r="BS157" s="19">
        <v>0</v>
      </c>
      <c r="BT157" s="19">
        <f>BS157*$D157*$E157*$F157*$H157*$BT$10</f>
        <v>0</v>
      </c>
      <c r="BU157" s="19">
        <v>0</v>
      </c>
      <c r="BV157" s="19">
        <f>BU157*$D157*$E157*$F157*$H157*$BV$10</f>
        <v>0</v>
      </c>
      <c r="BW157" s="19"/>
      <c r="BX157" s="19">
        <f>BW157*$D157*$E157*$F157*$H157*$BX$10</f>
        <v>0</v>
      </c>
      <c r="BY157" s="84">
        <v>16</v>
      </c>
      <c r="BZ157" s="19">
        <f>BY157*$D157*$E157*$F157*$H157*$BZ$10</f>
        <v>271552.51199999999</v>
      </c>
      <c r="CA157" s="19"/>
      <c r="CB157" s="19">
        <f>CA157*$D157*$E157*$F157*$H157*$CB$10</f>
        <v>0</v>
      </c>
      <c r="CC157" s="19">
        <v>4</v>
      </c>
      <c r="CD157" s="19">
        <f>CC157*$D157*$E157*$F157*$H157*$CD$10</f>
        <v>67888.127999999997</v>
      </c>
      <c r="CE157" s="19">
        <v>0</v>
      </c>
      <c r="CF157" s="19">
        <f>CE157*$D157*$E157*$F157*$H157*$CF$10</f>
        <v>0</v>
      </c>
      <c r="CG157" s="19"/>
      <c r="CH157" s="19">
        <f>CG157*$D157*$E157*$F157*$H157*$CH$10</f>
        <v>0</v>
      </c>
      <c r="CI157" s="83"/>
      <c r="CJ157" s="19">
        <f>CI157*$D157*$E157*$F157*$H157*$CJ$10</f>
        <v>0</v>
      </c>
      <c r="CK157" s="19">
        <v>0</v>
      </c>
      <c r="CL157" s="19">
        <f>CK157*$D157*$E157*$F157*$H157*$CL$10</f>
        <v>0</v>
      </c>
      <c r="CM157" s="83"/>
      <c r="CN157" s="19">
        <f>CM157*$D157*$E157*$F157*$I157*$CN$10</f>
        <v>0</v>
      </c>
      <c r="CO157" s="84"/>
      <c r="CP157" s="19">
        <f>CO157*$D157*$E157*$F157*$J157*$CP$10</f>
        <v>0</v>
      </c>
      <c r="CQ157" s="19"/>
      <c r="CR157" s="19">
        <f>CQ157*D157*E157*F157</f>
        <v>0</v>
      </c>
      <c r="CS157" s="76">
        <f t="shared" ref="CS157:CT159" si="640">SUM(M157+K157+W157+O157+Q157+Y157+U157+S157+AA157+AE157+AC157+AG157+AI157+AM157+BI157+BO157+AK157+AW157+AY157+CA157+CC157+BY157+CE157+CG157+BS157+BU157+AO157+AQ157+AS157+AU157+BK157+BM157+BQ157+BA157+BC157+BE157+BG157+BW157+CI157+CK157+CM157+CO157+CQ157)</f>
        <v>49</v>
      </c>
      <c r="CT157" s="76">
        <f t="shared" si="640"/>
        <v>817486.20799999998</v>
      </c>
    </row>
    <row r="158" spans="1:98" ht="30" x14ac:dyDescent="0.25">
      <c r="A158" s="74"/>
      <c r="B158" s="75">
        <v>112</v>
      </c>
      <c r="C158" s="15" t="s">
        <v>260</v>
      </c>
      <c r="D158" s="16">
        <v>11480</v>
      </c>
      <c r="E158" s="17">
        <v>0.92</v>
      </c>
      <c r="F158" s="30">
        <v>1</v>
      </c>
      <c r="G158" s="16">
        <v>1.4</v>
      </c>
      <c r="H158" s="16">
        <v>1.68</v>
      </c>
      <c r="I158" s="16">
        <v>2.23</v>
      </c>
      <c r="J158" s="18">
        <v>2.57</v>
      </c>
      <c r="K158" s="19">
        <v>0</v>
      </c>
      <c r="L158" s="19">
        <f>SUM(K158*$D158*$E158*$F158*$G158*$L$10)</f>
        <v>0</v>
      </c>
      <c r="M158" s="19">
        <v>0</v>
      </c>
      <c r="N158" s="19">
        <f t="shared" si="573"/>
        <v>0</v>
      </c>
      <c r="O158" s="19">
        <v>0</v>
      </c>
      <c r="P158" s="19">
        <f>SUM(O158*$D158*$E158*$F158*$G158*$P$10)</f>
        <v>0</v>
      </c>
      <c r="Q158" s="83">
        <v>0</v>
      </c>
      <c r="R158" s="19">
        <f>SUM(Q158*$D158*$E158*$F158*$G158*$R$10)</f>
        <v>0</v>
      </c>
      <c r="S158" s="19">
        <v>0</v>
      </c>
      <c r="T158" s="19">
        <f>SUM(S158*$D158*$E158*$F158*$G158*$T$10)</f>
        <v>0</v>
      </c>
      <c r="U158" s="19"/>
      <c r="V158" s="19">
        <f>SUM(U158*$D158*$E158*$F158*$G158*$V$10)</f>
        <v>0</v>
      </c>
      <c r="W158" s="20"/>
      <c r="X158" s="19">
        <f t="shared" si="574"/>
        <v>0</v>
      </c>
      <c r="Y158" s="19">
        <v>0</v>
      </c>
      <c r="Z158" s="19">
        <f>SUM(Y158*$D158*$E158*$F158*$G158*$Z$10)</f>
        <v>0</v>
      </c>
      <c r="AA158" s="19">
        <v>32</v>
      </c>
      <c r="AB158" s="19">
        <f>SUM(AA158*$D158*$E158*$F158*$G158*$AB$10)</f>
        <v>473159.67999999999</v>
      </c>
      <c r="AC158" s="19">
        <v>0</v>
      </c>
      <c r="AD158" s="19">
        <f>SUM(AC158*$D158*$E158*$F158*$G158*$AD$10)</f>
        <v>0</v>
      </c>
      <c r="AE158" s="19">
        <v>0</v>
      </c>
      <c r="AF158" s="19">
        <f>AE158*$D158*$E158*$F158*$H158*$AF$10</f>
        <v>0</v>
      </c>
      <c r="AG158" s="19">
        <v>0</v>
      </c>
      <c r="AH158" s="19">
        <f>AG158*$D158*$E158*$F158*$H158*$AH$10</f>
        <v>0</v>
      </c>
      <c r="AI158" s="20"/>
      <c r="AJ158" s="19">
        <f>SUM(AI158*$D158*$E158*$F158*$G158*$AJ$10)</f>
        <v>0</v>
      </c>
      <c r="AK158" s="19"/>
      <c r="AL158" s="19">
        <f>SUM(AK158*$D158*$E158*$F158*$G158*$AL$10)</f>
        <v>0</v>
      </c>
      <c r="AM158" s="19">
        <v>0</v>
      </c>
      <c r="AN158" s="19">
        <f>SUM(AM158*$D158*$E158*$F158*$G158*$AN$10)</f>
        <v>0</v>
      </c>
      <c r="AO158" s="19">
        <v>0</v>
      </c>
      <c r="AP158" s="19">
        <f>SUM(AO158*$D158*$E158*$F158*$G158*$AP$10)</f>
        <v>0</v>
      </c>
      <c r="AQ158" s="19"/>
      <c r="AR158" s="19">
        <f>SUM(AQ158*$D158*$E158*$F158*$G158*$AR$10)</f>
        <v>0</v>
      </c>
      <c r="AS158" s="19"/>
      <c r="AT158" s="19">
        <f>SUM(AS158*$D158*$E158*$F158*$G158*$AT$10)</f>
        <v>0</v>
      </c>
      <c r="AU158" s="19"/>
      <c r="AV158" s="19">
        <f>SUM(AU158*$D158*$E158*$F158*$G158*$AV$10)</f>
        <v>0</v>
      </c>
      <c r="AW158" s="19">
        <v>0</v>
      </c>
      <c r="AX158" s="19">
        <f>SUM(AW158*$D158*$E158*$F158*$G158*$AX$10)</f>
        <v>0</v>
      </c>
      <c r="AY158" s="19">
        <v>0</v>
      </c>
      <c r="AZ158" s="19">
        <f>SUM(AY158*$D158*$E158*$F158*$G158*$AZ$10)</f>
        <v>0</v>
      </c>
      <c r="BA158" s="19">
        <v>0</v>
      </c>
      <c r="BB158" s="19">
        <f>SUM(BA158*$D158*$E158*$F158*$G158*$BB$10)</f>
        <v>0</v>
      </c>
      <c r="BC158" s="19">
        <v>0</v>
      </c>
      <c r="BD158" s="19">
        <f>SUM(BC158*$D158*$E158*$F158*$G158*$BD$10)</f>
        <v>0</v>
      </c>
      <c r="BE158" s="19">
        <v>0</v>
      </c>
      <c r="BF158" s="19">
        <f>SUM(BE158*$D158*$E158*$F158*$G158*$BF$10)</f>
        <v>0</v>
      </c>
      <c r="BG158" s="19"/>
      <c r="BH158" s="19">
        <f>SUM(BG158*$D158*$E158*$F158*$G158*$BH$10)</f>
        <v>0</v>
      </c>
      <c r="BI158" s="19">
        <v>0</v>
      </c>
      <c r="BJ158" s="19">
        <f>BI158*$D158*$E158*$F158*$H158*$BJ$10</f>
        <v>0</v>
      </c>
      <c r="BK158" s="19">
        <v>0</v>
      </c>
      <c r="BL158" s="19">
        <f>BK158*$D158*$E158*$F158*$H158*$BL$10</f>
        <v>0</v>
      </c>
      <c r="BM158" s="90">
        <v>0</v>
      </c>
      <c r="BN158" s="19">
        <f>BM158*$D158*$E158*$F158*$H158*$BN$10</f>
        <v>0</v>
      </c>
      <c r="BO158" s="84"/>
      <c r="BP158" s="19">
        <f>BO158*$D158*$E158*$F158*$H158*$BP$10</f>
        <v>0</v>
      </c>
      <c r="BQ158" s="83">
        <v>0</v>
      </c>
      <c r="BR158" s="19">
        <f>BQ158*$D158*$E158*$F158*$H158*$BR$10</f>
        <v>0</v>
      </c>
      <c r="BS158" s="19">
        <v>0</v>
      </c>
      <c r="BT158" s="19">
        <f>BS158*$D158*$E158*$F158*$H158*$BT$10</f>
        <v>0</v>
      </c>
      <c r="BU158" s="19">
        <v>0</v>
      </c>
      <c r="BV158" s="19">
        <f>BU158*$D158*$E158*$F158*$H158*$BV$10</f>
        <v>0</v>
      </c>
      <c r="BW158" s="19"/>
      <c r="BX158" s="19">
        <f>BW158*$D158*$E158*$F158*$H158*$BX$10</f>
        <v>0</v>
      </c>
      <c r="BY158" s="19">
        <v>0</v>
      </c>
      <c r="BZ158" s="19">
        <f>BY158*$D158*$E158*$F158*$H158*$BZ$10</f>
        <v>0</v>
      </c>
      <c r="CA158" s="19">
        <v>0</v>
      </c>
      <c r="CB158" s="19">
        <f>CA158*$D158*$E158*$F158*$H158*$CB$10</f>
        <v>0</v>
      </c>
      <c r="CC158" s="19">
        <v>0</v>
      </c>
      <c r="CD158" s="19">
        <f>CC158*$D158*$E158*$F158*$H158*$CD$10</f>
        <v>0</v>
      </c>
      <c r="CE158" s="19">
        <v>0</v>
      </c>
      <c r="CF158" s="19">
        <f>CE158*$D158*$E158*$F158*$H158*$CF$10</f>
        <v>0</v>
      </c>
      <c r="CG158" s="19"/>
      <c r="CH158" s="19">
        <f>CG158*$D158*$E158*$F158*$H158*$CH$10</f>
        <v>0</v>
      </c>
      <c r="CI158" s="83"/>
      <c r="CJ158" s="19">
        <f>CI158*$D158*$E158*$F158*$H158*$CJ$10</f>
        <v>0</v>
      </c>
      <c r="CK158" s="19">
        <v>0</v>
      </c>
      <c r="CL158" s="19">
        <f>CK158*$D158*$E158*$F158*$H158*$CL$10</f>
        <v>0</v>
      </c>
      <c r="CM158" s="83">
        <v>0</v>
      </c>
      <c r="CN158" s="19">
        <f>CM158*$D158*$E158*$F158*$I158*$CN$10</f>
        <v>0</v>
      </c>
      <c r="CO158" s="19">
        <v>0</v>
      </c>
      <c r="CP158" s="19">
        <f>CO158*$D158*$E158*$F158*$J158*$CP$10</f>
        <v>0</v>
      </c>
      <c r="CQ158" s="19"/>
      <c r="CR158" s="19">
        <f>CQ158*D158*E158*F158</f>
        <v>0</v>
      </c>
      <c r="CS158" s="76">
        <f t="shared" si="640"/>
        <v>32</v>
      </c>
      <c r="CT158" s="76">
        <f t="shared" si="640"/>
        <v>473159.67999999999</v>
      </c>
    </row>
    <row r="159" spans="1:98" ht="30" x14ac:dyDescent="0.25">
      <c r="A159" s="74"/>
      <c r="B159" s="75">
        <v>113</v>
      </c>
      <c r="C159" s="15" t="s">
        <v>261</v>
      </c>
      <c r="D159" s="16">
        <v>11480</v>
      </c>
      <c r="E159" s="17">
        <v>1.56</v>
      </c>
      <c r="F159" s="30">
        <v>1</v>
      </c>
      <c r="G159" s="16">
        <v>1.4</v>
      </c>
      <c r="H159" s="16">
        <v>1.68</v>
      </c>
      <c r="I159" s="16">
        <v>2.23</v>
      </c>
      <c r="J159" s="18">
        <v>2.57</v>
      </c>
      <c r="K159" s="19">
        <v>0</v>
      </c>
      <c r="L159" s="19">
        <f>SUM(K159*$D159*$E159*$F159*$G159*$L$10)</f>
        <v>0</v>
      </c>
      <c r="M159" s="19">
        <v>0</v>
      </c>
      <c r="N159" s="19">
        <f t="shared" si="573"/>
        <v>0</v>
      </c>
      <c r="O159" s="19">
        <v>0</v>
      </c>
      <c r="P159" s="19">
        <f>SUM(O159*$D159*$E159*$F159*$G159*$P$10)</f>
        <v>0</v>
      </c>
      <c r="Q159" s="83">
        <v>0</v>
      </c>
      <c r="R159" s="19">
        <f>SUM(Q159*$D159*$E159*$F159*$G159*$R$10)</f>
        <v>0</v>
      </c>
      <c r="S159" s="19">
        <v>0</v>
      </c>
      <c r="T159" s="19">
        <f>SUM(S159*$D159*$E159*$F159*$G159*$T$10)</f>
        <v>0</v>
      </c>
      <c r="U159" s="19"/>
      <c r="V159" s="19">
        <f>SUM(U159*$D159*$E159*$F159*$G159*$V$10)</f>
        <v>0</v>
      </c>
      <c r="W159" s="20"/>
      <c r="X159" s="19">
        <f t="shared" si="574"/>
        <v>0</v>
      </c>
      <c r="Y159" s="19">
        <v>0</v>
      </c>
      <c r="Z159" s="19">
        <f>SUM(Y159*$D159*$E159*$F159*$G159*$Z$10)</f>
        <v>0</v>
      </c>
      <c r="AA159" s="19">
        <v>4</v>
      </c>
      <c r="AB159" s="19">
        <f>SUM(AA159*$D159*$E159*$F159*$G159*$AB$10)</f>
        <v>100289.27999999998</v>
      </c>
      <c r="AC159" s="19">
        <v>0</v>
      </c>
      <c r="AD159" s="19">
        <f>SUM(AC159*$D159*$E159*$F159*$G159*$AD$10)</f>
        <v>0</v>
      </c>
      <c r="AE159" s="19">
        <v>0</v>
      </c>
      <c r="AF159" s="19">
        <f>AE159*$D159*$E159*$F159*$H159*$AF$10</f>
        <v>0</v>
      </c>
      <c r="AG159" s="19">
        <v>0</v>
      </c>
      <c r="AH159" s="19">
        <f>AG159*$D159*$E159*$F159*$H159*$AH$10</f>
        <v>0</v>
      </c>
      <c r="AI159" s="20"/>
      <c r="AJ159" s="19">
        <f>SUM(AI159*$D159*$E159*$F159*$G159*$AJ$10)</f>
        <v>0</v>
      </c>
      <c r="AK159" s="19"/>
      <c r="AL159" s="19">
        <f>SUM(AK159*$D159*$E159*$F159*$G159*$AL$10)</f>
        <v>0</v>
      </c>
      <c r="AM159" s="19">
        <v>0</v>
      </c>
      <c r="AN159" s="19">
        <f>SUM(AM159*$D159*$E159*$F159*$G159*$AN$10)</f>
        <v>0</v>
      </c>
      <c r="AO159" s="19">
        <v>0</v>
      </c>
      <c r="AP159" s="19">
        <f>SUM(AO159*$D159*$E159*$F159*$G159*$AP$10)</f>
        <v>0</v>
      </c>
      <c r="AQ159" s="19"/>
      <c r="AR159" s="19">
        <f>SUM(AQ159*$D159*$E159*$F159*$G159*$AR$10)</f>
        <v>0</v>
      </c>
      <c r="AS159" s="19"/>
      <c r="AT159" s="19">
        <f>SUM(AS159*$D159*$E159*$F159*$G159*$AT$10)</f>
        <v>0</v>
      </c>
      <c r="AU159" s="19"/>
      <c r="AV159" s="19">
        <f>SUM(AU159*$D159*$E159*$F159*$G159*$AV$10)</f>
        <v>0</v>
      </c>
      <c r="AW159" s="19">
        <v>0</v>
      </c>
      <c r="AX159" s="19">
        <f>SUM(AW159*$D159*$E159*$F159*$G159*$AX$10)</f>
        <v>0</v>
      </c>
      <c r="AY159" s="19">
        <v>0</v>
      </c>
      <c r="AZ159" s="19">
        <f>SUM(AY159*$D159*$E159*$F159*$G159*$AZ$10)</f>
        <v>0</v>
      </c>
      <c r="BA159" s="19">
        <v>0</v>
      </c>
      <c r="BB159" s="19">
        <f>SUM(BA159*$D159*$E159*$F159*$G159*$BB$10)</f>
        <v>0</v>
      </c>
      <c r="BC159" s="19">
        <v>0</v>
      </c>
      <c r="BD159" s="19">
        <f>SUM(BC159*$D159*$E159*$F159*$G159*$BD$10)</f>
        <v>0</v>
      </c>
      <c r="BE159" s="19">
        <v>0</v>
      </c>
      <c r="BF159" s="19">
        <f>SUM(BE159*$D159*$E159*$F159*$G159*$BF$10)</f>
        <v>0</v>
      </c>
      <c r="BG159" s="19"/>
      <c r="BH159" s="19">
        <f>SUM(BG159*$D159*$E159*$F159*$G159*$BH$10)</f>
        <v>0</v>
      </c>
      <c r="BI159" s="19">
        <v>0</v>
      </c>
      <c r="BJ159" s="19">
        <f>BI159*$D159*$E159*$F159*$H159*$BJ$10</f>
        <v>0</v>
      </c>
      <c r="BK159" s="19">
        <v>0</v>
      </c>
      <c r="BL159" s="19">
        <f>BK159*$D159*$E159*$F159*$H159*$BL$10</f>
        <v>0</v>
      </c>
      <c r="BM159" s="90">
        <v>0</v>
      </c>
      <c r="BN159" s="19">
        <f>BM159*$D159*$E159*$F159*$H159*$BN$10</f>
        <v>0</v>
      </c>
      <c r="BO159" s="84">
        <v>20</v>
      </c>
      <c r="BP159" s="19">
        <f>BO159*$D159*$E159*$F159*$H159*$BP$10</f>
        <v>601735.67999999993</v>
      </c>
      <c r="BQ159" s="83">
        <v>0</v>
      </c>
      <c r="BR159" s="19">
        <f>BQ159*$D159*$E159*$F159*$H159*$BR$10</f>
        <v>0</v>
      </c>
      <c r="BS159" s="84"/>
      <c r="BT159" s="19">
        <f>BS159*$D159*$E159*$F159*$H159*$BT$10</f>
        <v>0</v>
      </c>
      <c r="BU159" s="19">
        <v>0</v>
      </c>
      <c r="BV159" s="19">
        <f>BU159*$D159*$E159*$F159*$H159*$BV$10</f>
        <v>0</v>
      </c>
      <c r="BW159" s="19"/>
      <c r="BX159" s="19">
        <f>BW159*$D159*$E159*$F159*$H159*$BX$10</f>
        <v>0</v>
      </c>
      <c r="BY159" s="19">
        <v>0</v>
      </c>
      <c r="BZ159" s="19">
        <f>BY159*$D159*$E159*$F159*$H159*$BZ$10</f>
        <v>0</v>
      </c>
      <c r="CA159" s="19">
        <v>0</v>
      </c>
      <c r="CB159" s="19">
        <f>CA159*$D159*$E159*$F159*$H159*$CB$10</f>
        <v>0</v>
      </c>
      <c r="CC159" s="19">
        <v>0</v>
      </c>
      <c r="CD159" s="19">
        <f>CC159*$D159*$E159*$F159*$H159*$CD$10</f>
        <v>0</v>
      </c>
      <c r="CE159" s="19">
        <v>0</v>
      </c>
      <c r="CF159" s="19">
        <f>CE159*$D159*$E159*$F159*$H159*$CF$10</f>
        <v>0</v>
      </c>
      <c r="CG159" s="19"/>
      <c r="CH159" s="19">
        <f>CG159*$D159*$E159*$F159*$H159*$CH$10</f>
        <v>0</v>
      </c>
      <c r="CI159" s="83"/>
      <c r="CJ159" s="19">
        <f>CI159*$D159*$E159*$F159*$H159*$CJ$10</f>
        <v>0</v>
      </c>
      <c r="CK159" s="19">
        <v>0</v>
      </c>
      <c r="CL159" s="19">
        <f>CK159*$D159*$E159*$F159*$H159*$CL$10</f>
        <v>0</v>
      </c>
      <c r="CM159" s="83">
        <v>0</v>
      </c>
      <c r="CN159" s="19">
        <f>CM159*$D159*$E159*$F159*$I159*$CN$10</f>
        <v>0</v>
      </c>
      <c r="CO159" s="19">
        <v>0</v>
      </c>
      <c r="CP159" s="19">
        <f>CO159*$D159*$E159*$F159*$J159*$CP$10</f>
        <v>0</v>
      </c>
      <c r="CQ159" s="19"/>
      <c r="CR159" s="19">
        <f>CQ159*D159*E159*F159</f>
        <v>0</v>
      </c>
      <c r="CS159" s="76">
        <f t="shared" si="640"/>
        <v>24</v>
      </c>
      <c r="CT159" s="76">
        <f t="shared" si="640"/>
        <v>702024.96</v>
      </c>
    </row>
    <row r="160" spans="1:98" x14ac:dyDescent="0.25">
      <c r="A160" s="74">
        <v>35</v>
      </c>
      <c r="B160" s="75"/>
      <c r="C160" s="12" t="s">
        <v>262</v>
      </c>
      <c r="D160" s="16">
        <v>11480</v>
      </c>
      <c r="E160" s="31">
        <v>1.23</v>
      </c>
      <c r="F160" s="14">
        <v>1</v>
      </c>
      <c r="G160" s="16">
        <v>1.4</v>
      </c>
      <c r="H160" s="16">
        <v>1.68</v>
      </c>
      <c r="I160" s="16">
        <v>2.23</v>
      </c>
      <c r="J160" s="18">
        <v>2.57</v>
      </c>
      <c r="K160" s="32">
        <f t="shared" ref="K160" si="641">SUM(K161:K164)</f>
        <v>97</v>
      </c>
      <c r="L160" s="32">
        <f>SUM(L161:L164)</f>
        <v>2097396</v>
      </c>
      <c r="M160" s="32">
        <f t="shared" ref="M160:BQ160" si="642">SUM(M161:M164)</f>
        <v>0</v>
      </c>
      <c r="N160" s="32">
        <f t="shared" si="642"/>
        <v>0</v>
      </c>
      <c r="O160" s="32">
        <f t="shared" si="642"/>
        <v>0</v>
      </c>
      <c r="P160" s="32">
        <f>SUM(P161:P164)</f>
        <v>0</v>
      </c>
      <c r="Q160" s="33">
        <f t="shared" ref="Q160" si="643">SUM(Q161:Q164)</f>
        <v>0</v>
      </c>
      <c r="R160" s="32">
        <f>SUM(R161:R164)</f>
        <v>0</v>
      </c>
      <c r="S160" s="32">
        <f t="shared" ref="S160" si="644">SUM(S161:S164)</f>
        <v>0</v>
      </c>
      <c r="T160" s="32">
        <f>SUM(T161:T164)</f>
        <v>0</v>
      </c>
      <c r="U160" s="32">
        <f t="shared" ref="U160" si="645">SUM(U161:U164)</f>
        <v>0</v>
      </c>
      <c r="V160" s="32">
        <f>SUM(V161:V164)</f>
        <v>0</v>
      </c>
      <c r="W160" s="32">
        <f t="shared" ref="W160" si="646">SUM(W161:W164)</f>
        <v>0</v>
      </c>
      <c r="X160" s="32">
        <f t="shared" si="642"/>
        <v>0</v>
      </c>
      <c r="Y160" s="32">
        <f t="shared" si="642"/>
        <v>0</v>
      </c>
      <c r="Z160" s="32">
        <f t="shared" si="642"/>
        <v>0</v>
      </c>
      <c r="AA160" s="32">
        <f t="shared" si="642"/>
        <v>0</v>
      </c>
      <c r="AB160" s="32">
        <f t="shared" si="642"/>
        <v>0</v>
      </c>
      <c r="AC160" s="32">
        <f t="shared" si="642"/>
        <v>0</v>
      </c>
      <c r="AD160" s="32">
        <f>SUM(AD161:AD164)</f>
        <v>0</v>
      </c>
      <c r="AE160" s="32">
        <f t="shared" ref="AE160" si="647">SUM(AE161:AE164)</f>
        <v>0</v>
      </c>
      <c r="AF160" s="32">
        <f t="shared" si="642"/>
        <v>0</v>
      </c>
      <c r="AG160" s="32">
        <f t="shared" si="642"/>
        <v>7</v>
      </c>
      <c r="AH160" s="32">
        <f t="shared" si="642"/>
        <v>145805.18400000001</v>
      </c>
      <c r="AI160" s="32">
        <f t="shared" si="642"/>
        <v>0</v>
      </c>
      <c r="AJ160" s="32">
        <f t="shared" si="642"/>
        <v>0</v>
      </c>
      <c r="AK160" s="32">
        <f t="shared" si="642"/>
        <v>0</v>
      </c>
      <c r="AL160" s="32">
        <f>SUM(AL161:AL164)</f>
        <v>0</v>
      </c>
      <c r="AM160" s="32">
        <f t="shared" ref="AM160" si="648">SUM(AM161:AM164)</f>
        <v>0</v>
      </c>
      <c r="AN160" s="32">
        <f t="shared" si="642"/>
        <v>0</v>
      </c>
      <c r="AO160" s="32">
        <f t="shared" si="642"/>
        <v>0</v>
      </c>
      <c r="AP160" s="32">
        <f>SUM(AP161:AP164)</f>
        <v>0</v>
      </c>
      <c r="AQ160" s="32">
        <f t="shared" ref="AQ160" si="649">SUM(AQ161:AQ164)</f>
        <v>0</v>
      </c>
      <c r="AR160" s="32">
        <f>SUM(AR161:AR164)</f>
        <v>0</v>
      </c>
      <c r="AS160" s="32">
        <f t="shared" ref="AS160" si="650">SUM(AS161:AS164)</f>
        <v>0</v>
      </c>
      <c r="AT160" s="32">
        <f>SUM(AT161:AT164)</f>
        <v>0</v>
      </c>
      <c r="AU160" s="32">
        <f t="shared" ref="AU160" si="651">SUM(AU161:AU164)</f>
        <v>9</v>
      </c>
      <c r="AV160" s="32">
        <f>SUM(AV161:AV164)</f>
        <v>156219.84</v>
      </c>
      <c r="AW160" s="32">
        <f>SUM(AW161:AW164)</f>
        <v>25</v>
      </c>
      <c r="AX160" s="32">
        <f>SUM(AX161:AX164)</f>
        <v>433944</v>
      </c>
      <c r="AY160" s="32">
        <f>SUM(AY161:AY164)</f>
        <v>4</v>
      </c>
      <c r="AZ160" s="32">
        <f>SUM(AZ161:AZ164)</f>
        <v>69431.040000000008</v>
      </c>
      <c r="BA160" s="32">
        <f t="shared" ref="BA160" si="652">SUM(BA161:BA164)</f>
        <v>50</v>
      </c>
      <c r="BB160" s="32">
        <f>SUM(BB161:BB164)</f>
        <v>867888</v>
      </c>
      <c r="BC160" s="32">
        <f t="shared" ref="BC160" si="653">SUM(BC161:BC164)</f>
        <v>0</v>
      </c>
      <c r="BD160" s="32">
        <f>SUM(BD161:BD164)</f>
        <v>0</v>
      </c>
      <c r="BE160" s="32">
        <f t="shared" ref="BE160" si="654">SUM(BE161:BE164)</f>
        <v>0</v>
      </c>
      <c r="BF160" s="32">
        <f>SUM(BF161:BF164)</f>
        <v>0</v>
      </c>
      <c r="BG160" s="32">
        <f>SUM(BG161:BG164)</f>
        <v>17</v>
      </c>
      <c r="BH160" s="32">
        <f>SUM(BH161:BH164)</f>
        <v>295081.92</v>
      </c>
      <c r="BI160" s="32">
        <f t="shared" ref="BI160" si="655">SUM(BI161:BI164)</f>
        <v>0</v>
      </c>
      <c r="BJ160" s="32">
        <f t="shared" si="642"/>
        <v>0</v>
      </c>
      <c r="BK160" s="32">
        <f t="shared" si="642"/>
        <v>5</v>
      </c>
      <c r="BL160" s="32">
        <f>SUM(BL161:BL164)</f>
        <v>135969.12</v>
      </c>
      <c r="BM160" s="32">
        <f t="shared" ref="BM160" si="656">SUM(BM161:BM164)</f>
        <v>0</v>
      </c>
      <c r="BN160" s="32">
        <f>SUM(BN161:BN164)</f>
        <v>0</v>
      </c>
      <c r="BO160" s="32">
        <f t="shared" ref="BO160" si="657">SUM(BO161:BO164)</f>
        <v>11</v>
      </c>
      <c r="BP160" s="32">
        <f t="shared" si="642"/>
        <v>286403.03999999998</v>
      </c>
      <c r="BQ160" s="33">
        <f t="shared" si="642"/>
        <v>0</v>
      </c>
      <c r="BR160" s="32">
        <f>SUM(BR161:BR164)</f>
        <v>0</v>
      </c>
      <c r="BS160" s="32">
        <f>SUM(BS161:BS164)</f>
        <v>24</v>
      </c>
      <c r="BT160" s="32">
        <f>SUM(BT161:BT164)</f>
        <v>499903.48800000001</v>
      </c>
      <c r="BU160" s="32">
        <f>SUM(BU161:BU164)</f>
        <v>61</v>
      </c>
      <c r="BV160" s="32">
        <f>SUM(BV161:BV164)</f>
        <v>1276952.544</v>
      </c>
      <c r="BW160" s="32">
        <f t="shared" ref="BW160" si="658">SUM(BW161:BW164)</f>
        <v>0</v>
      </c>
      <c r="BX160" s="32">
        <f>SUM(BX161:BX164)</f>
        <v>0</v>
      </c>
      <c r="BY160" s="32">
        <f>SUM(BY161:BY164)</f>
        <v>17</v>
      </c>
      <c r="BZ160" s="32">
        <f>SUM(BZ161:BZ164)</f>
        <v>354098.304</v>
      </c>
      <c r="CA160" s="32">
        <f t="shared" ref="CA160:CT160" si="659">SUM(CA161:CA164)</f>
        <v>0</v>
      </c>
      <c r="CB160" s="32">
        <f t="shared" si="659"/>
        <v>0</v>
      </c>
      <c r="CC160" s="32">
        <f t="shared" si="659"/>
        <v>68</v>
      </c>
      <c r="CD160" s="32">
        <f t="shared" si="659"/>
        <v>1543683.456</v>
      </c>
      <c r="CE160" s="32">
        <f t="shared" si="659"/>
        <v>7</v>
      </c>
      <c r="CF160" s="32">
        <f t="shared" si="659"/>
        <v>145805.18400000001</v>
      </c>
      <c r="CG160" s="32">
        <f t="shared" si="659"/>
        <v>10</v>
      </c>
      <c r="CH160" s="32">
        <f t="shared" si="659"/>
        <v>208293.12000000002</v>
      </c>
      <c r="CI160" s="33">
        <f t="shared" si="659"/>
        <v>45</v>
      </c>
      <c r="CJ160" s="32">
        <f t="shared" si="659"/>
        <v>937319.03999999992</v>
      </c>
      <c r="CK160" s="32">
        <f t="shared" si="659"/>
        <v>1</v>
      </c>
      <c r="CL160" s="32">
        <f t="shared" si="659"/>
        <v>20829.312000000002</v>
      </c>
      <c r="CM160" s="33">
        <v>1</v>
      </c>
      <c r="CN160" s="32">
        <f t="shared" si="659"/>
        <v>27648.432000000004</v>
      </c>
      <c r="CO160" s="32">
        <f t="shared" si="659"/>
        <v>20</v>
      </c>
      <c r="CP160" s="32">
        <f t="shared" si="659"/>
        <v>637277.76</v>
      </c>
      <c r="CQ160" s="32">
        <f t="shared" si="659"/>
        <v>0</v>
      </c>
      <c r="CR160" s="32">
        <f t="shared" si="659"/>
        <v>0</v>
      </c>
      <c r="CS160" s="32">
        <f t="shared" si="659"/>
        <v>479</v>
      </c>
      <c r="CT160" s="32">
        <f t="shared" si="659"/>
        <v>10139948.784</v>
      </c>
    </row>
    <row r="161" spans="1:98" x14ac:dyDescent="0.25">
      <c r="A161" s="74"/>
      <c r="B161" s="75">
        <v>114</v>
      </c>
      <c r="C161" s="22" t="s">
        <v>263</v>
      </c>
      <c r="D161" s="16">
        <v>11480</v>
      </c>
      <c r="E161" s="17">
        <v>1.08</v>
      </c>
      <c r="F161" s="30">
        <v>1</v>
      </c>
      <c r="G161" s="16">
        <v>1.4</v>
      </c>
      <c r="H161" s="16">
        <v>1.68</v>
      </c>
      <c r="I161" s="16">
        <v>2.23</v>
      </c>
      <c r="J161" s="18">
        <v>2.57</v>
      </c>
      <c r="K161" s="19">
        <v>19</v>
      </c>
      <c r="L161" s="19">
        <f>SUM(K161*$D161*$E161*$F161*$G161*$L$10)</f>
        <v>329797.44</v>
      </c>
      <c r="M161" s="19">
        <v>0</v>
      </c>
      <c r="N161" s="19">
        <f t="shared" si="573"/>
        <v>0</v>
      </c>
      <c r="O161" s="19">
        <v>0</v>
      </c>
      <c r="P161" s="19">
        <f>SUM(O161*$D161*$E161*$F161*$G161*$P$10)</f>
        <v>0</v>
      </c>
      <c r="Q161" s="83">
        <v>0</v>
      </c>
      <c r="R161" s="19">
        <f>SUM(Q161*$D161*$E161*$F161*$G161*$R$10)</f>
        <v>0</v>
      </c>
      <c r="S161" s="19">
        <v>0</v>
      </c>
      <c r="T161" s="19">
        <f>SUM(S161*$D161*$E161*$F161*$G161*$T$10)</f>
        <v>0</v>
      </c>
      <c r="U161" s="19"/>
      <c r="V161" s="19">
        <f>SUM(U161*$D161*$E161*$F161*$G161*$V$10)</f>
        <v>0</v>
      </c>
      <c r="W161" s="20"/>
      <c r="X161" s="19">
        <f t="shared" si="574"/>
        <v>0</v>
      </c>
      <c r="Y161" s="19">
        <v>0</v>
      </c>
      <c r="Z161" s="19">
        <f>SUM(Y161*$D161*$E161*$F161*$G161*$Z$10)</f>
        <v>0</v>
      </c>
      <c r="AA161" s="19">
        <v>0</v>
      </c>
      <c r="AB161" s="19">
        <f>SUM(AA161*$D161*$E161*$F161*$G161*$AB$10)</f>
        <v>0</v>
      </c>
      <c r="AC161" s="19"/>
      <c r="AD161" s="19">
        <f>SUM(AC161*$D161*$E161*$F161*$G161*$AD$10)</f>
        <v>0</v>
      </c>
      <c r="AE161" s="19">
        <v>0</v>
      </c>
      <c r="AF161" s="19">
        <f>AE161*$D161*$E161*$F161*$H161*$AF$10</f>
        <v>0</v>
      </c>
      <c r="AG161" s="84">
        <v>7</v>
      </c>
      <c r="AH161" s="19">
        <f>AG161*$D161*$E161*$F161*$H161*$AH$10</f>
        <v>145805.18400000001</v>
      </c>
      <c r="AI161" s="20"/>
      <c r="AJ161" s="19">
        <f>SUM(AI161*$D161*$E161*$F161*$G161*$AJ$10)</f>
        <v>0</v>
      </c>
      <c r="AK161" s="19"/>
      <c r="AL161" s="19">
        <f>SUM(AK161*$D161*$E161*$F161*$G161*$AL$10)</f>
        <v>0</v>
      </c>
      <c r="AM161" s="19">
        <v>0</v>
      </c>
      <c r="AN161" s="19">
        <f>SUM(AM161*$D161*$E161*$F161*$G161*$AN$10)</f>
        <v>0</v>
      </c>
      <c r="AO161" s="19">
        <v>0</v>
      </c>
      <c r="AP161" s="19">
        <f>SUM(AO161*$D161*$E161*$F161*$G161*$AP$10)</f>
        <v>0</v>
      </c>
      <c r="AQ161" s="19"/>
      <c r="AR161" s="19">
        <f>SUM(AQ161*$D161*$E161*$F161*$G161*$AR$10)</f>
        <v>0</v>
      </c>
      <c r="AS161" s="19"/>
      <c r="AT161" s="19">
        <f>SUM(AS161*$D161*$E161*$F161*$G161*$AT$10)</f>
        <v>0</v>
      </c>
      <c r="AU161" s="19">
        <v>9</v>
      </c>
      <c r="AV161" s="19">
        <f>SUM(AU161*$D161*$E161*$F161*$G161*$AV$10)</f>
        <v>156219.84</v>
      </c>
      <c r="AW161" s="19">
        <v>25</v>
      </c>
      <c r="AX161" s="19">
        <f>SUM(AW161*$D161*$E161*$F161*$G161*$AX$10)</f>
        <v>433944</v>
      </c>
      <c r="AY161" s="19">
        <v>4</v>
      </c>
      <c r="AZ161" s="19">
        <f>SUM(AY161*$D161*$E161*$F161*$G161*$AZ$10)</f>
        <v>69431.040000000008</v>
      </c>
      <c r="BA161" s="19">
        <v>50</v>
      </c>
      <c r="BB161" s="19">
        <f>SUM(BA161*$D161*$E161*$F161*$G161*$BB$10)</f>
        <v>867888</v>
      </c>
      <c r="BC161" s="19">
        <v>0</v>
      </c>
      <c r="BD161" s="19">
        <f>SUM(BC161*$D161*$E161*$F161*$G161*$BD$10)</f>
        <v>0</v>
      </c>
      <c r="BE161" s="19"/>
      <c r="BF161" s="19">
        <f>SUM(BE161*$D161*$E161*$F161*$G161*$BF$10)</f>
        <v>0</v>
      </c>
      <c r="BG161" s="19">
        <v>17</v>
      </c>
      <c r="BH161" s="19">
        <f>SUM(BG161*$D161*$E161*$F161*$G161*$BH$10)</f>
        <v>295081.92</v>
      </c>
      <c r="BI161" s="19">
        <v>0</v>
      </c>
      <c r="BJ161" s="19">
        <f>BI161*$D161*$E161*$F161*$H161*$BJ$10</f>
        <v>0</v>
      </c>
      <c r="BK161" s="19">
        <v>0</v>
      </c>
      <c r="BL161" s="19">
        <f>BK161*$D161*$E161*$F161*$H161*$BL$10</f>
        <v>0</v>
      </c>
      <c r="BM161" s="90"/>
      <c r="BN161" s="19">
        <f>BM161*$D161*$E161*$F161*$H161*$BN$10</f>
        <v>0</v>
      </c>
      <c r="BO161" s="19">
        <v>2</v>
      </c>
      <c r="BP161" s="19">
        <f>BO161*$D161*$E161*$F161*$H161*$BP$10</f>
        <v>41658.624000000003</v>
      </c>
      <c r="BQ161" s="83">
        <v>0</v>
      </c>
      <c r="BR161" s="19">
        <f>BQ161*$D161*$E161*$F161*$H161*$BR$10</f>
        <v>0</v>
      </c>
      <c r="BS161" s="84">
        <v>24</v>
      </c>
      <c r="BT161" s="19">
        <f>BS161*$D161*$E161*$F161*$H161*$BT$10</f>
        <v>499903.48800000001</v>
      </c>
      <c r="BU161" s="19">
        <v>60</v>
      </c>
      <c r="BV161" s="19">
        <f>BU161*$D161*$E161*$F161*$H161*$BV$10</f>
        <v>1249758.72</v>
      </c>
      <c r="BW161" s="84"/>
      <c r="BX161" s="19">
        <f>BW161*$D161*$E161*$F161*$H161*$BX$10</f>
        <v>0</v>
      </c>
      <c r="BY161" s="84">
        <v>17</v>
      </c>
      <c r="BZ161" s="19">
        <f>BY161*$D161*$E161*$F161*$H161*$BZ$10</f>
        <v>354098.304</v>
      </c>
      <c r="CA161" s="19"/>
      <c r="CB161" s="19">
        <f>CA161*$D161*$E161*$F161*$H161*$CB$10</f>
        <v>0</v>
      </c>
      <c r="CC161" s="19">
        <v>48</v>
      </c>
      <c r="CD161" s="19">
        <f>CC161*$D161*$E161*$F161*$H161*$CD$10</f>
        <v>999806.97600000002</v>
      </c>
      <c r="CE161" s="84">
        <v>7</v>
      </c>
      <c r="CF161" s="19">
        <f>CE161*$D161*$E161*$F161*$H161*$CF$10</f>
        <v>145805.18400000001</v>
      </c>
      <c r="CG161" s="84">
        <v>10</v>
      </c>
      <c r="CH161" s="19">
        <f>CG161*$D161*$E161*$F161*$H161*$CH$10</f>
        <v>208293.12000000002</v>
      </c>
      <c r="CI161" s="83">
        <v>45</v>
      </c>
      <c r="CJ161" s="19">
        <f>CI161*$D161*$E161*$F161*$H161*$CJ$10</f>
        <v>937319.03999999992</v>
      </c>
      <c r="CK161" s="19">
        <v>1</v>
      </c>
      <c r="CL161" s="19">
        <f>CK161*$D161*$E161*$F161*$H161*$CL$10</f>
        <v>20829.312000000002</v>
      </c>
      <c r="CM161" s="88">
        <v>1</v>
      </c>
      <c r="CN161" s="19">
        <f>CM161*$D161*$E161*$F161*$I161*$CN$10</f>
        <v>27648.432000000004</v>
      </c>
      <c r="CO161" s="84">
        <v>20</v>
      </c>
      <c r="CP161" s="19">
        <f>CO161*$D161*$E161*$F161*$J161*$CP$10</f>
        <v>637277.76</v>
      </c>
      <c r="CQ161" s="19"/>
      <c r="CR161" s="19">
        <f>CQ161*D161*E161*F161</f>
        <v>0</v>
      </c>
      <c r="CS161" s="76">
        <f t="shared" ref="CS161:CT164" si="660">SUM(M161+K161+W161+O161+Q161+Y161+U161+S161+AA161+AE161+AC161+AG161+AI161+AM161+BI161+BO161+AK161+AW161+AY161+CA161+CC161+BY161+CE161+CG161+BS161+BU161+AO161+AQ161+AS161+AU161+BK161+BM161+BQ161+BA161+BC161+BE161+BG161+BW161+CI161+CK161+CM161+CO161+CQ161)</f>
        <v>366</v>
      </c>
      <c r="CT161" s="76">
        <f t="shared" si="660"/>
        <v>7420566.3839999996</v>
      </c>
    </row>
    <row r="162" spans="1:98" ht="105" x14ac:dyDescent="0.25">
      <c r="A162" s="74"/>
      <c r="B162" s="75">
        <v>115</v>
      </c>
      <c r="C162" s="22" t="s">
        <v>264</v>
      </c>
      <c r="D162" s="16">
        <v>11480</v>
      </c>
      <c r="E162" s="17">
        <v>1.41</v>
      </c>
      <c r="F162" s="30">
        <v>1</v>
      </c>
      <c r="G162" s="16">
        <v>1.4</v>
      </c>
      <c r="H162" s="16">
        <v>1.68</v>
      </c>
      <c r="I162" s="16">
        <v>2.23</v>
      </c>
      <c r="J162" s="18">
        <v>2.57</v>
      </c>
      <c r="K162" s="19">
        <v>78</v>
      </c>
      <c r="L162" s="19">
        <f>SUM(K162*$D162*$E162*$F162*$G162*$L$10)</f>
        <v>1767598.5599999998</v>
      </c>
      <c r="M162" s="19">
        <v>0</v>
      </c>
      <c r="N162" s="19">
        <f t="shared" si="573"/>
        <v>0</v>
      </c>
      <c r="O162" s="19">
        <v>0</v>
      </c>
      <c r="P162" s="19">
        <f>SUM(O162*$D162*$E162*$F162*$G162*$P$10)</f>
        <v>0</v>
      </c>
      <c r="Q162" s="83">
        <v>0</v>
      </c>
      <c r="R162" s="19">
        <f>SUM(Q162*$D162*$E162*$F162*$G162*$R$10)</f>
        <v>0</v>
      </c>
      <c r="S162" s="19"/>
      <c r="T162" s="19">
        <f>SUM(S162*$D162*$E162*$F162*$G162*$T$10)</f>
        <v>0</v>
      </c>
      <c r="U162" s="19"/>
      <c r="V162" s="19">
        <f>SUM(U162*$D162*$E162*$F162*$G162*$V$10)</f>
        <v>0</v>
      </c>
      <c r="W162" s="20"/>
      <c r="X162" s="19">
        <f t="shared" si="574"/>
        <v>0</v>
      </c>
      <c r="Y162" s="19"/>
      <c r="Z162" s="19">
        <f>SUM(Y162*$D162*$E162*$F162*$G162*$Z$10)</f>
        <v>0</v>
      </c>
      <c r="AA162" s="19">
        <v>0</v>
      </c>
      <c r="AB162" s="19">
        <f>SUM(AA162*$D162*$E162*$F162*$G162*$AB$10)</f>
        <v>0</v>
      </c>
      <c r="AC162" s="19"/>
      <c r="AD162" s="19">
        <f>SUM(AC162*$D162*$E162*$F162*$G162*$AD$10)</f>
        <v>0</v>
      </c>
      <c r="AE162" s="19">
        <v>0</v>
      </c>
      <c r="AF162" s="19">
        <f>AE162*$D162*$E162*$F162*$H162*$AF$10</f>
        <v>0</v>
      </c>
      <c r="AG162" s="19"/>
      <c r="AH162" s="19">
        <f>AG162*$D162*$E162*$F162*$H162*$AH$10</f>
        <v>0</v>
      </c>
      <c r="AI162" s="20"/>
      <c r="AJ162" s="19">
        <f>SUM(AI162*$D162*$E162*$F162*$G162*$AJ$10)</f>
        <v>0</v>
      </c>
      <c r="AK162" s="19"/>
      <c r="AL162" s="19">
        <f>SUM(AK162*$D162*$E162*$F162*$G162*$AL$10)</f>
        <v>0</v>
      </c>
      <c r="AM162" s="19">
        <v>0</v>
      </c>
      <c r="AN162" s="19">
        <f>SUM(AM162*$D162*$E162*$F162*$G162*$AN$10)</f>
        <v>0</v>
      </c>
      <c r="AO162" s="19">
        <v>0</v>
      </c>
      <c r="AP162" s="19">
        <f>SUM(AO162*$D162*$E162*$F162*$G162*$AP$10)</f>
        <v>0</v>
      </c>
      <c r="AQ162" s="19"/>
      <c r="AR162" s="19">
        <f>SUM(AQ162*$D162*$E162*$F162*$G162*$AR$10)</f>
        <v>0</v>
      </c>
      <c r="AS162" s="19"/>
      <c r="AT162" s="19">
        <f>SUM(AS162*$D162*$E162*$F162*$G162*$AT$10)</f>
        <v>0</v>
      </c>
      <c r="AU162" s="19"/>
      <c r="AV162" s="19">
        <f>SUM(AU162*$D162*$E162*$F162*$G162*$AV$10)</f>
        <v>0</v>
      </c>
      <c r="AW162" s="19">
        <v>0</v>
      </c>
      <c r="AX162" s="19">
        <f>SUM(AW162*$D162*$E162*$F162*$G162*$AX$10)</f>
        <v>0</v>
      </c>
      <c r="AY162" s="19">
        <v>0</v>
      </c>
      <c r="AZ162" s="19">
        <f>SUM(AY162*$D162*$E162*$F162*$G162*$AZ$10)</f>
        <v>0</v>
      </c>
      <c r="BA162" s="19">
        <v>0</v>
      </c>
      <c r="BB162" s="19">
        <f>SUM(BA162*$D162*$E162*$F162*$G162*$BB$10)</f>
        <v>0</v>
      </c>
      <c r="BC162" s="19">
        <v>0</v>
      </c>
      <c r="BD162" s="19">
        <f>SUM(BC162*$D162*$E162*$F162*$G162*$BD$10)</f>
        <v>0</v>
      </c>
      <c r="BE162" s="19">
        <v>0</v>
      </c>
      <c r="BF162" s="19">
        <f>SUM(BE162*$D162*$E162*$F162*$G162*$BF$10)</f>
        <v>0</v>
      </c>
      <c r="BG162" s="19"/>
      <c r="BH162" s="19">
        <f>SUM(BG162*$D162*$E162*$F162*$G162*$BH$10)</f>
        <v>0</v>
      </c>
      <c r="BI162" s="19">
        <v>0</v>
      </c>
      <c r="BJ162" s="19">
        <f>BI162*$D162*$E162*$F162*$H162*$BJ$10</f>
        <v>0</v>
      </c>
      <c r="BK162" s="84">
        <v>5</v>
      </c>
      <c r="BL162" s="19">
        <f>BK162*$D162*$E162*$F162*$H162*$BL$10</f>
        <v>135969.12</v>
      </c>
      <c r="BM162" s="90"/>
      <c r="BN162" s="19">
        <f>BM162*$D162*$E162*$F162*$H162*$BN$10</f>
        <v>0</v>
      </c>
      <c r="BO162" s="84">
        <v>9</v>
      </c>
      <c r="BP162" s="19">
        <f>BO162*$D162*$E162*$F162*$H162*$BP$10</f>
        <v>244744.41599999997</v>
      </c>
      <c r="BQ162" s="83"/>
      <c r="BR162" s="19">
        <f>BQ162*$D162*$E162*$F162*$H162*$BR$10</f>
        <v>0</v>
      </c>
      <c r="BS162" s="19">
        <v>0</v>
      </c>
      <c r="BT162" s="19">
        <f>BS162*$D162*$E162*$F162*$H162*$BT$10</f>
        <v>0</v>
      </c>
      <c r="BU162" s="19">
        <v>1</v>
      </c>
      <c r="BV162" s="19">
        <f>BU162*$D162*$E162*$F162*$H162*$BV$10</f>
        <v>27193.823999999997</v>
      </c>
      <c r="BW162" s="19"/>
      <c r="BX162" s="19">
        <f>BW162*$D162*$E162*$F162*$H162*$BX$10</f>
        <v>0</v>
      </c>
      <c r="BY162" s="19">
        <v>0</v>
      </c>
      <c r="BZ162" s="19">
        <f>BY162*$D162*$E162*$F162*$H162*$BZ$10</f>
        <v>0</v>
      </c>
      <c r="CA162" s="19"/>
      <c r="CB162" s="19">
        <f>CA162*$D162*$E162*$F162*$H162*$CB$10</f>
        <v>0</v>
      </c>
      <c r="CC162" s="19">
        <v>20</v>
      </c>
      <c r="CD162" s="19">
        <f>CC162*$D162*$E162*$F162*$H162*$CD$10</f>
        <v>543876.48</v>
      </c>
      <c r="CE162" s="19"/>
      <c r="CF162" s="19">
        <f>CE162*$D162*$E162*$F162*$H162*$CF$10</f>
        <v>0</v>
      </c>
      <c r="CG162" s="19"/>
      <c r="CH162" s="19">
        <f>CG162*$D162*$E162*$F162*$H162*$CH$10</f>
        <v>0</v>
      </c>
      <c r="CI162" s="83"/>
      <c r="CJ162" s="19">
        <f>CI162*$D162*$E162*$F162*$H162*$CJ$10</f>
        <v>0</v>
      </c>
      <c r="CK162" s="19">
        <v>0</v>
      </c>
      <c r="CL162" s="19">
        <f>CK162*$D162*$E162*$F162*$H162*$CL$10</f>
        <v>0</v>
      </c>
      <c r="CM162" s="83">
        <v>0</v>
      </c>
      <c r="CN162" s="19">
        <f>CM162*$D162*$E162*$F162*$I162*$CN$10</f>
        <v>0</v>
      </c>
      <c r="CO162" s="19"/>
      <c r="CP162" s="19">
        <f>CO162*$D162*$E162*$F162*$J162*$CP$10</f>
        <v>0</v>
      </c>
      <c r="CQ162" s="19"/>
      <c r="CR162" s="19">
        <f>CQ162*D162*E162*F162</f>
        <v>0</v>
      </c>
      <c r="CS162" s="76">
        <f t="shared" si="660"/>
        <v>113</v>
      </c>
      <c r="CT162" s="76">
        <f t="shared" si="660"/>
        <v>2719382.4</v>
      </c>
    </row>
    <row r="163" spans="1:98" x14ac:dyDescent="0.25">
      <c r="A163" s="74"/>
      <c r="B163" s="75">
        <v>116</v>
      </c>
      <c r="C163" s="22" t="s">
        <v>265</v>
      </c>
      <c r="D163" s="16">
        <v>11480</v>
      </c>
      <c r="E163" s="17">
        <v>2.58</v>
      </c>
      <c r="F163" s="30">
        <v>1</v>
      </c>
      <c r="G163" s="16">
        <v>1.4</v>
      </c>
      <c r="H163" s="16">
        <v>1.68</v>
      </c>
      <c r="I163" s="16">
        <v>2.23</v>
      </c>
      <c r="J163" s="18">
        <v>2.57</v>
      </c>
      <c r="K163" s="34"/>
      <c r="L163" s="19">
        <f>SUM(K163*$D163*$E163*$F163*$G163*$L$10)</f>
        <v>0</v>
      </c>
      <c r="M163" s="34"/>
      <c r="N163" s="19">
        <f t="shared" si="573"/>
        <v>0</v>
      </c>
      <c r="O163" s="34"/>
      <c r="P163" s="19">
        <f>SUM(O163*$D163*$E163*$F163*$G163*$P$10)</f>
        <v>0</v>
      </c>
      <c r="Q163" s="86"/>
      <c r="R163" s="19">
        <f>SUM(Q163*$D163*$E163*$F163*$G163*$R$10)</f>
        <v>0</v>
      </c>
      <c r="S163" s="34"/>
      <c r="T163" s="19">
        <f>SUM(S163*$D163*$E163*$F163*$G163*$T$10)</f>
        <v>0</v>
      </c>
      <c r="U163" s="19"/>
      <c r="V163" s="19">
        <f>SUM(U163*$D163*$E163*$F163*$G163*$V$10)</f>
        <v>0</v>
      </c>
      <c r="W163" s="20"/>
      <c r="X163" s="19">
        <f t="shared" si="574"/>
        <v>0</v>
      </c>
      <c r="Y163" s="34"/>
      <c r="Z163" s="19">
        <f>SUM(Y163*$D163*$E163*$F163*$G163*$Z$10)</f>
        <v>0</v>
      </c>
      <c r="AA163" s="34"/>
      <c r="AB163" s="19">
        <f>SUM(AA163*$D163*$E163*$F163*$G163*$AB$10)</f>
        <v>0</v>
      </c>
      <c r="AC163" s="34"/>
      <c r="AD163" s="19">
        <f>SUM(AC163*$D163*$E163*$F163*$G163*$AD$10)</f>
        <v>0</v>
      </c>
      <c r="AE163" s="34"/>
      <c r="AF163" s="19">
        <f>AE163*$D163*$E163*$F163*$H163*$AF$10</f>
        <v>0</v>
      </c>
      <c r="AG163" s="34"/>
      <c r="AH163" s="19">
        <f>AG163*$D163*$E163*$F163*$H163*$AH$10</f>
        <v>0</v>
      </c>
      <c r="AI163" s="20"/>
      <c r="AJ163" s="19">
        <f>SUM(AI163*$D163*$E163*$F163*$G163*$AJ$10)</f>
        <v>0</v>
      </c>
      <c r="AK163" s="34"/>
      <c r="AL163" s="19">
        <f>SUM(AK163*$D163*$E163*$F163*$G163*$AL$10)</f>
        <v>0</v>
      </c>
      <c r="AM163" s="34"/>
      <c r="AN163" s="19">
        <f>SUM(AM163*$D163*$E163*$F163*$G163*$AN$10)</f>
        <v>0</v>
      </c>
      <c r="AO163" s="34"/>
      <c r="AP163" s="19">
        <f>SUM(AO163*$D163*$E163*$F163*$G163*$AP$10)</f>
        <v>0</v>
      </c>
      <c r="AQ163" s="34"/>
      <c r="AR163" s="19">
        <f>SUM(AQ163*$D163*$E163*$F163*$G163*$AR$10)</f>
        <v>0</v>
      </c>
      <c r="AS163" s="34"/>
      <c r="AT163" s="19">
        <f>SUM(AS163*$D163*$E163*$F163*$G163*$AT$10)</f>
        <v>0</v>
      </c>
      <c r="AU163" s="19"/>
      <c r="AV163" s="19">
        <f>SUM(AU163*$D163*$E163*$F163*$G163*$AV$10)</f>
        <v>0</v>
      </c>
      <c r="AW163" s="34"/>
      <c r="AX163" s="19">
        <f>SUM(AW163*$D163*$E163*$F163*$G163*$AX$10)</f>
        <v>0</v>
      </c>
      <c r="AY163" s="34"/>
      <c r="AZ163" s="19">
        <f>SUM(AY163*$D163*$E163*$F163*$G163*$AZ$10)</f>
        <v>0</v>
      </c>
      <c r="BA163" s="34"/>
      <c r="BB163" s="19">
        <f>SUM(BA163*$D163*$E163*$F163*$G163*$BB$10)</f>
        <v>0</v>
      </c>
      <c r="BC163" s="34"/>
      <c r="BD163" s="19">
        <f>SUM(BC163*$D163*$E163*$F163*$G163*$BD$10)</f>
        <v>0</v>
      </c>
      <c r="BE163" s="34"/>
      <c r="BF163" s="19">
        <f>SUM(BE163*$D163*$E163*$F163*$G163*$BF$10)</f>
        <v>0</v>
      </c>
      <c r="BG163" s="19"/>
      <c r="BH163" s="19">
        <f>SUM(BG163*$D163*$E163*$F163*$G163*$BH$10)</f>
        <v>0</v>
      </c>
      <c r="BI163" s="34"/>
      <c r="BJ163" s="19">
        <f>BI163*$D163*$E163*$F163*$H163*$BJ$10</f>
        <v>0</v>
      </c>
      <c r="BK163" s="34"/>
      <c r="BL163" s="19">
        <f>BK163*$D163*$E163*$F163*$H163*$BL$10</f>
        <v>0</v>
      </c>
      <c r="BM163" s="91"/>
      <c r="BN163" s="19">
        <f>BM163*$D163*$E163*$F163*$H163*$BN$10</f>
        <v>0</v>
      </c>
      <c r="BO163" s="34"/>
      <c r="BP163" s="19">
        <f>BO163*$D163*$E163*$F163*$H163*$BP$10</f>
        <v>0</v>
      </c>
      <c r="BQ163" s="86"/>
      <c r="BR163" s="19">
        <f>BQ163*$D163*$E163*$F163*$H163*$BR$10</f>
        <v>0</v>
      </c>
      <c r="BS163" s="34"/>
      <c r="BT163" s="19">
        <f>BS163*$D163*$E163*$F163*$H163*$BT$10</f>
        <v>0</v>
      </c>
      <c r="BU163" s="34"/>
      <c r="BV163" s="19">
        <f>BU163*$D163*$E163*$F163*$H163*$BV$10</f>
        <v>0</v>
      </c>
      <c r="BW163" s="34"/>
      <c r="BX163" s="19">
        <f>BW163*$D163*$E163*$F163*$H163*$BX$10</f>
        <v>0</v>
      </c>
      <c r="BY163" s="34"/>
      <c r="BZ163" s="19">
        <f>BY163*$D163*$E163*$F163*$H163*$BZ$10</f>
        <v>0</v>
      </c>
      <c r="CA163" s="34"/>
      <c r="CB163" s="19">
        <f>CA163*$D163*$E163*$F163*$H163*$CB$10</f>
        <v>0</v>
      </c>
      <c r="CC163" s="34"/>
      <c r="CD163" s="19">
        <f>CC163*$D163*$E163*$F163*$H163*$CD$10</f>
        <v>0</v>
      </c>
      <c r="CE163" s="34"/>
      <c r="CF163" s="19">
        <f>CE163*$D163*$E163*$F163*$H163*$CF$10</f>
        <v>0</v>
      </c>
      <c r="CG163" s="19"/>
      <c r="CH163" s="19">
        <f>CG163*$D163*$E163*$F163*$H163*$CH$10</f>
        <v>0</v>
      </c>
      <c r="CI163" s="83"/>
      <c r="CJ163" s="19">
        <f>CI163*$D163*$E163*$F163*$H163*$CJ$10</f>
        <v>0</v>
      </c>
      <c r="CK163" s="34"/>
      <c r="CL163" s="19">
        <f>CK163*$D163*$E163*$F163*$H163*$CL$10</f>
        <v>0</v>
      </c>
      <c r="CM163" s="86"/>
      <c r="CN163" s="19">
        <f>CM163*$D163*$E163*$F163*$I163*$CN$10</f>
        <v>0</v>
      </c>
      <c r="CO163" s="34"/>
      <c r="CP163" s="19">
        <f>CO163*$D163*$E163*$F163*$J163*$CP$10</f>
        <v>0</v>
      </c>
      <c r="CQ163" s="19"/>
      <c r="CR163" s="19">
        <f>CQ163*D163*E163*F163</f>
        <v>0</v>
      </c>
      <c r="CS163" s="76">
        <f t="shared" si="660"/>
        <v>0</v>
      </c>
      <c r="CT163" s="76">
        <f t="shared" si="660"/>
        <v>0</v>
      </c>
    </row>
    <row r="164" spans="1:98" ht="45" x14ac:dyDescent="0.25">
      <c r="A164" s="74"/>
      <c r="B164" s="75">
        <v>117</v>
      </c>
      <c r="C164" s="22" t="s">
        <v>266</v>
      </c>
      <c r="D164" s="16">
        <v>11480</v>
      </c>
      <c r="E164" s="38">
        <v>12.27</v>
      </c>
      <c r="F164" s="30">
        <v>1</v>
      </c>
      <c r="G164" s="16">
        <v>1.4</v>
      </c>
      <c r="H164" s="16">
        <v>1.68</v>
      </c>
      <c r="I164" s="16">
        <v>2.23</v>
      </c>
      <c r="J164" s="18">
        <v>2.57</v>
      </c>
      <c r="K164" s="34"/>
      <c r="L164" s="19">
        <f>SUM(K164*$D164*$E164*$F164*$G164*$L$10)</f>
        <v>0</v>
      </c>
      <c r="M164" s="34"/>
      <c r="N164" s="19">
        <f t="shared" si="573"/>
        <v>0</v>
      </c>
      <c r="O164" s="34"/>
      <c r="P164" s="19">
        <f>SUM(O164*$D164*$E164*$F164*$G164*$P$10)</f>
        <v>0</v>
      </c>
      <c r="Q164" s="86"/>
      <c r="R164" s="19">
        <f>SUM(Q164*$D164*$E164*$F164*$G164*$R$10)</f>
        <v>0</v>
      </c>
      <c r="S164" s="34"/>
      <c r="T164" s="19">
        <f>SUM(S164*$D164*$E164*$F164*$G164*$T$10)</f>
        <v>0</v>
      </c>
      <c r="U164" s="19"/>
      <c r="V164" s="19">
        <f>SUM(U164*$D164*$E164*$F164*$G164*$V$10)</f>
        <v>0</v>
      </c>
      <c r="W164" s="20"/>
      <c r="X164" s="19">
        <f t="shared" si="574"/>
        <v>0</v>
      </c>
      <c r="Y164" s="34"/>
      <c r="Z164" s="19">
        <f>SUM(Y164*$D164*$E164*$F164*$G164*$Z$10)</f>
        <v>0</v>
      </c>
      <c r="AA164" s="34"/>
      <c r="AB164" s="19">
        <f>SUM(AA164*$D164*$E164*$F164*$G164*$AB$10)</f>
        <v>0</v>
      </c>
      <c r="AC164" s="34"/>
      <c r="AD164" s="19">
        <f>SUM(AC164*$D164*$E164*$F164*$G164*$AD$10)</f>
        <v>0</v>
      </c>
      <c r="AE164" s="34"/>
      <c r="AF164" s="19">
        <f>AE164*$D164*$E164*$F164*$H164*$AF$10</f>
        <v>0</v>
      </c>
      <c r="AG164" s="34"/>
      <c r="AH164" s="19">
        <f>AG164*$D164*$E164*$F164*$H164*$AH$10</f>
        <v>0</v>
      </c>
      <c r="AI164" s="20"/>
      <c r="AJ164" s="19">
        <f>SUM(AI164*$D164*$E164*$F164*$G164*$AJ$10)</f>
        <v>0</v>
      </c>
      <c r="AK164" s="34"/>
      <c r="AL164" s="19">
        <f>SUM(AK164*$D164*$E164*$F164*$G164*$AL$10)</f>
        <v>0</v>
      </c>
      <c r="AM164" s="34"/>
      <c r="AN164" s="19">
        <f>SUM(AM164*$D164*$E164*$F164*$G164*$AN$10)</f>
        <v>0</v>
      </c>
      <c r="AO164" s="34"/>
      <c r="AP164" s="19">
        <f>SUM(AO164*$D164*$E164*$F164*$G164*$AP$10)</f>
        <v>0</v>
      </c>
      <c r="AQ164" s="34"/>
      <c r="AR164" s="19">
        <f>SUM(AQ164*$D164*$E164*$F164*$G164*$AR$10)</f>
        <v>0</v>
      </c>
      <c r="AS164" s="34"/>
      <c r="AT164" s="19">
        <f>SUM(AS164*$D164*$E164*$F164*$G164*$AT$10)</f>
        <v>0</v>
      </c>
      <c r="AU164" s="34"/>
      <c r="AV164" s="19">
        <f>SUM(AU164*$D164*$E164*$F164*$G164*$AV$10)</f>
        <v>0</v>
      </c>
      <c r="AW164" s="34"/>
      <c r="AX164" s="19">
        <f>SUM(AW164*$D164*$E164*$F164*$G164*$AX$10)</f>
        <v>0</v>
      </c>
      <c r="AY164" s="34"/>
      <c r="AZ164" s="19">
        <f>SUM(AY164*$D164*$E164*$F164*$G164*$AZ$10)</f>
        <v>0</v>
      </c>
      <c r="BA164" s="34"/>
      <c r="BB164" s="19">
        <f>SUM(BA164*$D164*$E164*$F164*$G164*$BB$10)</f>
        <v>0</v>
      </c>
      <c r="BC164" s="34"/>
      <c r="BD164" s="19">
        <f>SUM(BC164*$D164*$E164*$F164*$G164*$BD$10)</f>
        <v>0</v>
      </c>
      <c r="BE164" s="34"/>
      <c r="BF164" s="19">
        <f>SUM(BE164*$D164*$E164*$F164*$G164*$BF$10)</f>
        <v>0</v>
      </c>
      <c r="BG164" s="34"/>
      <c r="BH164" s="19">
        <f>SUM(BG164*$D164*$E164*$F164*$G164*$BH$10)</f>
        <v>0</v>
      </c>
      <c r="BI164" s="34"/>
      <c r="BJ164" s="19">
        <f>BI164*$D164*$E164*$F164*$H164*$BJ$10</f>
        <v>0</v>
      </c>
      <c r="BK164" s="34"/>
      <c r="BL164" s="19">
        <f>BK164*$D164*$E164*$F164*$H164*$BL$10</f>
        <v>0</v>
      </c>
      <c r="BM164" s="91"/>
      <c r="BN164" s="19">
        <f>BM164*$D164*$E164*$F164*$H164*$BN$10</f>
        <v>0</v>
      </c>
      <c r="BO164" s="34"/>
      <c r="BP164" s="19">
        <f>BO164*$D164*$E164*$F164*$H164*$BP$10</f>
        <v>0</v>
      </c>
      <c r="BQ164" s="86"/>
      <c r="BR164" s="19">
        <f>BQ164*$D164*$E164*$F164*$H164*$BR$10</f>
        <v>0</v>
      </c>
      <c r="BS164" s="34"/>
      <c r="BT164" s="19">
        <f>BS164*$D164*$E164*$F164*$H164*$BT$10</f>
        <v>0</v>
      </c>
      <c r="BU164" s="34"/>
      <c r="BV164" s="19">
        <f>BU164*$D164*$E164*$F164*$H164*$BV$10</f>
        <v>0</v>
      </c>
      <c r="BW164" s="34"/>
      <c r="BX164" s="19">
        <f>BW164*$D164*$E164*$F164*$H164*$BX$10</f>
        <v>0</v>
      </c>
      <c r="BY164" s="34"/>
      <c r="BZ164" s="19">
        <f>BY164*$D164*$E164*$F164*$H164*$BZ$10</f>
        <v>0</v>
      </c>
      <c r="CA164" s="34"/>
      <c r="CB164" s="19">
        <f>CA164*$D164*$E164*$F164*$H164*$CB$10</f>
        <v>0</v>
      </c>
      <c r="CC164" s="34"/>
      <c r="CD164" s="19">
        <f>CC164*$D164*$E164*$F164*$H164*$CD$10</f>
        <v>0</v>
      </c>
      <c r="CE164" s="34"/>
      <c r="CF164" s="19">
        <f>CE164*$D164*$E164*$F164*$H164*$CF$10</f>
        <v>0</v>
      </c>
      <c r="CG164" s="34"/>
      <c r="CH164" s="19">
        <f>CG164*$D164*$E164*$F164*$H164*$CH$10</f>
        <v>0</v>
      </c>
      <c r="CI164" s="86"/>
      <c r="CJ164" s="19">
        <f>CI164*$D164*$E164*$F164*$H164*$CJ$10</f>
        <v>0</v>
      </c>
      <c r="CK164" s="34"/>
      <c r="CL164" s="19">
        <f>CK164*$D164*$E164*$F164*$H164*$CL$10</f>
        <v>0</v>
      </c>
      <c r="CM164" s="86"/>
      <c r="CN164" s="19">
        <f>CM164*$D164*$E164*$F164*$I164*$CN$10</f>
        <v>0</v>
      </c>
      <c r="CO164" s="34"/>
      <c r="CP164" s="19">
        <f>CO164*$D164*$E164*$F164*$J164*$CP$10</f>
        <v>0</v>
      </c>
      <c r="CQ164" s="19"/>
      <c r="CR164" s="19">
        <f>CQ164*D164*E164*F164</f>
        <v>0</v>
      </c>
      <c r="CS164" s="76">
        <f t="shared" si="660"/>
        <v>0</v>
      </c>
      <c r="CT164" s="76">
        <f t="shared" si="660"/>
        <v>0</v>
      </c>
    </row>
    <row r="165" spans="1:98" x14ac:dyDescent="0.25">
      <c r="A165" s="74">
        <v>36</v>
      </c>
      <c r="B165" s="75"/>
      <c r="C165" s="12" t="s">
        <v>267</v>
      </c>
      <c r="D165" s="16">
        <v>11480</v>
      </c>
      <c r="E165" s="35"/>
      <c r="F165" s="14">
        <v>1</v>
      </c>
      <c r="G165" s="16">
        <v>1.4</v>
      </c>
      <c r="H165" s="16">
        <v>1.68</v>
      </c>
      <c r="I165" s="16">
        <v>2.23</v>
      </c>
      <c r="J165" s="18">
        <v>2.57</v>
      </c>
      <c r="K165" s="32">
        <f>SUM(K166:K170)</f>
        <v>150</v>
      </c>
      <c r="L165" s="32">
        <f>SUM(L166:L170)</f>
        <v>23481192</v>
      </c>
      <c r="M165" s="32">
        <f>SUM(M166:M170)</f>
        <v>0</v>
      </c>
      <c r="N165" s="32">
        <f t="shared" ref="N165:CH165" si="661">SUM(N166:N170)</f>
        <v>0</v>
      </c>
      <c r="O165" s="32">
        <f t="shared" si="661"/>
        <v>0</v>
      </c>
      <c r="P165" s="32">
        <f t="shared" si="661"/>
        <v>0</v>
      </c>
      <c r="Q165" s="33">
        <f t="shared" si="661"/>
        <v>0</v>
      </c>
      <c r="R165" s="32">
        <f t="shared" si="661"/>
        <v>0</v>
      </c>
      <c r="S165" s="32">
        <f t="shared" si="661"/>
        <v>0</v>
      </c>
      <c r="T165" s="32">
        <f t="shared" si="661"/>
        <v>0</v>
      </c>
      <c r="U165" s="32">
        <f t="shared" si="661"/>
        <v>0</v>
      </c>
      <c r="V165" s="32">
        <f t="shared" si="661"/>
        <v>0</v>
      </c>
      <c r="W165" s="32">
        <f t="shared" si="661"/>
        <v>0</v>
      </c>
      <c r="X165" s="32">
        <f t="shared" si="661"/>
        <v>0</v>
      </c>
      <c r="Y165" s="32">
        <f t="shared" si="661"/>
        <v>0</v>
      </c>
      <c r="Z165" s="32">
        <f t="shared" si="661"/>
        <v>0</v>
      </c>
      <c r="AA165" s="32">
        <f t="shared" si="661"/>
        <v>0</v>
      </c>
      <c r="AB165" s="32">
        <f t="shared" si="661"/>
        <v>0</v>
      </c>
      <c r="AC165" s="32">
        <f>SUM(AC166:AC170)</f>
        <v>3</v>
      </c>
      <c r="AD165" s="32">
        <f>SUM(AD166:AD170)</f>
        <v>27000.959999999999</v>
      </c>
      <c r="AE165" s="32">
        <f t="shared" si="661"/>
        <v>0</v>
      </c>
      <c r="AF165" s="32">
        <f t="shared" si="661"/>
        <v>0</v>
      </c>
      <c r="AG165" s="32">
        <f t="shared" si="661"/>
        <v>0</v>
      </c>
      <c r="AH165" s="32">
        <f t="shared" si="661"/>
        <v>0</v>
      </c>
      <c r="AI165" s="32">
        <f t="shared" si="661"/>
        <v>0</v>
      </c>
      <c r="AJ165" s="32">
        <f t="shared" si="661"/>
        <v>0</v>
      </c>
      <c r="AK165" s="32">
        <f>SUM(AK166:AK170)</f>
        <v>0</v>
      </c>
      <c r="AL165" s="32">
        <f>SUM(AL166:AL170)</f>
        <v>0</v>
      </c>
      <c r="AM165" s="32">
        <f t="shared" si="661"/>
        <v>0</v>
      </c>
      <c r="AN165" s="32">
        <f t="shared" si="661"/>
        <v>0</v>
      </c>
      <c r="AO165" s="32">
        <f t="shared" si="661"/>
        <v>0</v>
      </c>
      <c r="AP165" s="32">
        <f t="shared" si="661"/>
        <v>0</v>
      </c>
      <c r="AQ165" s="32">
        <f t="shared" si="661"/>
        <v>100</v>
      </c>
      <c r="AR165" s="32">
        <f t="shared" si="661"/>
        <v>15654127.999999998</v>
      </c>
      <c r="AS165" s="32">
        <f t="shared" si="661"/>
        <v>0</v>
      </c>
      <c r="AT165" s="32">
        <f t="shared" si="661"/>
        <v>0</v>
      </c>
      <c r="AU165" s="32">
        <f t="shared" si="661"/>
        <v>0</v>
      </c>
      <c r="AV165" s="32">
        <f t="shared" si="661"/>
        <v>0</v>
      </c>
      <c r="AW165" s="32">
        <f t="shared" si="661"/>
        <v>0</v>
      </c>
      <c r="AX165" s="32">
        <f t="shared" si="661"/>
        <v>0</v>
      </c>
      <c r="AY165" s="32">
        <f t="shared" si="661"/>
        <v>0</v>
      </c>
      <c r="AZ165" s="32">
        <f t="shared" si="661"/>
        <v>0</v>
      </c>
      <c r="BA165" s="32">
        <f t="shared" si="661"/>
        <v>0</v>
      </c>
      <c r="BB165" s="32">
        <f t="shared" si="661"/>
        <v>0</v>
      </c>
      <c r="BC165" s="32">
        <f t="shared" si="661"/>
        <v>0</v>
      </c>
      <c r="BD165" s="32">
        <f t="shared" si="661"/>
        <v>0</v>
      </c>
      <c r="BE165" s="32">
        <f t="shared" si="661"/>
        <v>0</v>
      </c>
      <c r="BF165" s="32">
        <f t="shared" si="661"/>
        <v>0</v>
      </c>
      <c r="BG165" s="32">
        <f t="shared" si="661"/>
        <v>0</v>
      </c>
      <c r="BH165" s="32">
        <f t="shared" si="661"/>
        <v>0</v>
      </c>
      <c r="BI165" s="32">
        <f t="shared" si="661"/>
        <v>0</v>
      </c>
      <c r="BJ165" s="32">
        <f t="shared" si="661"/>
        <v>0</v>
      </c>
      <c r="BK165" s="32">
        <f>SUM(BK166:BK170)</f>
        <v>0</v>
      </c>
      <c r="BL165" s="32">
        <f>SUM(BL166:BL170)</f>
        <v>0</v>
      </c>
      <c r="BM165" s="32">
        <f>SUM(BM166:BM170)</f>
        <v>100</v>
      </c>
      <c r="BN165" s="32">
        <f>SUM(BN166:BN170)</f>
        <v>18784953.599999998</v>
      </c>
      <c r="BO165" s="32">
        <f t="shared" si="661"/>
        <v>0</v>
      </c>
      <c r="BP165" s="32">
        <f t="shared" si="661"/>
        <v>0</v>
      </c>
      <c r="BQ165" s="33">
        <f t="shared" si="661"/>
        <v>25</v>
      </c>
      <c r="BR165" s="32">
        <f t="shared" si="661"/>
        <v>4696238.3999999994</v>
      </c>
      <c r="BS165" s="32">
        <f t="shared" si="661"/>
        <v>3</v>
      </c>
      <c r="BT165" s="32">
        <f t="shared" si="661"/>
        <v>26615.232</v>
      </c>
      <c r="BU165" s="32">
        <f t="shared" si="661"/>
        <v>0</v>
      </c>
      <c r="BV165" s="32">
        <f t="shared" si="661"/>
        <v>0</v>
      </c>
      <c r="BW165" s="32">
        <f t="shared" si="661"/>
        <v>0</v>
      </c>
      <c r="BX165" s="32">
        <f t="shared" si="661"/>
        <v>0</v>
      </c>
      <c r="BY165" s="32">
        <f t="shared" si="661"/>
        <v>0</v>
      </c>
      <c r="BZ165" s="32">
        <f t="shared" si="661"/>
        <v>0</v>
      </c>
      <c r="CA165" s="32">
        <f t="shared" si="661"/>
        <v>0</v>
      </c>
      <c r="CB165" s="32">
        <f t="shared" si="661"/>
        <v>0</v>
      </c>
      <c r="CC165" s="32">
        <f t="shared" si="661"/>
        <v>0</v>
      </c>
      <c r="CD165" s="32">
        <f t="shared" si="661"/>
        <v>0</v>
      </c>
      <c r="CE165" s="32">
        <f t="shared" si="661"/>
        <v>0</v>
      </c>
      <c r="CF165" s="32">
        <f t="shared" si="661"/>
        <v>0</v>
      </c>
      <c r="CG165" s="32">
        <f t="shared" si="661"/>
        <v>0</v>
      </c>
      <c r="CH165" s="32">
        <f t="shared" si="661"/>
        <v>0</v>
      </c>
      <c r="CI165" s="33">
        <f t="shared" ref="CI165:CT165" si="662">SUM(CI166:CI170)</f>
        <v>0</v>
      </c>
      <c r="CJ165" s="32">
        <f t="shared" si="662"/>
        <v>0</v>
      </c>
      <c r="CK165" s="32">
        <f t="shared" si="662"/>
        <v>0</v>
      </c>
      <c r="CL165" s="32">
        <f t="shared" si="662"/>
        <v>0</v>
      </c>
      <c r="CM165" s="33">
        <v>0</v>
      </c>
      <c r="CN165" s="32">
        <f t="shared" si="662"/>
        <v>0</v>
      </c>
      <c r="CO165" s="32">
        <f t="shared" si="662"/>
        <v>0</v>
      </c>
      <c r="CP165" s="32">
        <f t="shared" si="662"/>
        <v>0</v>
      </c>
      <c r="CQ165" s="32">
        <f t="shared" si="662"/>
        <v>0</v>
      </c>
      <c r="CR165" s="32">
        <f t="shared" si="662"/>
        <v>0</v>
      </c>
      <c r="CS165" s="32">
        <f t="shared" si="662"/>
        <v>381</v>
      </c>
      <c r="CT165" s="32">
        <f t="shared" si="662"/>
        <v>62670128.191999994</v>
      </c>
    </row>
    <row r="166" spans="1:98" ht="45" x14ac:dyDescent="0.25">
      <c r="A166" s="74"/>
      <c r="B166" s="75">
        <v>118</v>
      </c>
      <c r="C166" s="22" t="s">
        <v>268</v>
      </c>
      <c r="D166" s="16">
        <v>11480</v>
      </c>
      <c r="E166" s="17">
        <v>7.86</v>
      </c>
      <c r="F166" s="30">
        <v>1</v>
      </c>
      <c r="G166" s="16">
        <v>1.4</v>
      </c>
      <c r="H166" s="16">
        <v>1.68</v>
      </c>
      <c r="I166" s="16">
        <v>2.23</v>
      </c>
      <c r="J166" s="18">
        <v>2.57</v>
      </c>
      <c r="K166" s="19"/>
      <c r="L166" s="19">
        <f>SUM(K166*$D166*$E166*$F166*$G166*$L$10)</f>
        <v>0</v>
      </c>
      <c r="M166" s="19"/>
      <c r="N166" s="19">
        <f t="shared" si="573"/>
        <v>0</v>
      </c>
      <c r="O166" s="19"/>
      <c r="P166" s="19">
        <f>SUM(O166*$D166*$E166*$F166*$G166*$P$10)</f>
        <v>0</v>
      </c>
      <c r="Q166" s="83"/>
      <c r="R166" s="19">
        <f>SUM(Q166*$D166*$E166*$F166*$G166*$R$10)</f>
        <v>0</v>
      </c>
      <c r="S166" s="19"/>
      <c r="T166" s="19">
        <f>SUM(S166*$D166*$E166*$F166*$G166*$T$10)</f>
        <v>0</v>
      </c>
      <c r="U166" s="19"/>
      <c r="V166" s="19">
        <f>SUM(U166*$D166*$E166*$F166*$G166*$V$10)</f>
        <v>0</v>
      </c>
      <c r="W166" s="20"/>
      <c r="X166" s="19">
        <f t="shared" si="574"/>
        <v>0</v>
      </c>
      <c r="Y166" s="19"/>
      <c r="Z166" s="19">
        <f>SUM(Y166*$D166*$E166*$F166*$G166*$Z$10)</f>
        <v>0</v>
      </c>
      <c r="AA166" s="19"/>
      <c r="AB166" s="19">
        <f>SUM(AA166*$D166*$E166*$F166*$G166*$AB$10)</f>
        <v>0</v>
      </c>
      <c r="AC166" s="19"/>
      <c r="AD166" s="19">
        <f>SUM(AC166*$D166*$E166*$F166*$G166*$AD$10)</f>
        <v>0</v>
      </c>
      <c r="AE166" s="19"/>
      <c r="AF166" s="19">
        <f>AE166*$D166*$E166*$F166*$H166*$AF$10</f>
        <v>0</v>
      </c>
      <c r="AG166" s="19"/>
      <c r="AH166" s="19">
        <f>AG166*$D166*$E166*$F166*$H166*$AH$10</f>
        <v>0</v>
      </c>
      <c r="AI166" s="20"/>
      <c r="AJ166" s="19">
        <f>SUM(AI166*$D166*$E166*$F166*$G166*$AJ$10)</f>
        <v>0</v>
      </c>
      <c r="AK166" s="19"/>
      <c r="AL166" s="19">
        <f>SUM(AK166*$D166*$E166*$F166*$G166*$AL$10)</f>
        <v>0</v>
      </c>
      <c r="AM166" s="19"/>
      <c r="AN166" s="19">
        <f>SUM(AM166*$D166*$E166*$F166*$G166*$AN$10)</f>
        <v>0</v>
      </c>
      <c r="AO166" s="19"/>
      <c r="AP166" s="19">
        <f>SUM(AO166*$D166*$E166*$F166*$G166*$AP$10)</f>
        <v>0</v>
      </c>
      <c r="AQ166" s="19"/>
      <c r="AR166" s="19">
        <f>SUM(AQ166*$D166*$E166*$F166*$G166*$AR$10)</f>
        <v>0</v>
      </c>
      <c r="AS166" s="19"/>
      <c r="AT166" s="19">
        <f>SUM(AS166*$D166*$E166*$F166*$G166*$AT$10)</f>
        <v>0</v>
      </c>
      <c r="AU166" s="19"/>
      <c r="AV166" s="19">
        <f>SUM(AU166*$D166*$E166*$F166*$G166*$AV$10)</f>
        <v>0</v>
      </c>
      <c r="AW166" s="19"/>
      <c r="AX166" s="19">
        <f>SUM(AW166*$D166*$E166*$F166*$G166*$AX$10)</f>
        <v>0</v>
      </c>
      <c r="AY166" s="19"/>
      <c r="AZ166" s="19">
        <f>SUM(AY166*$D166*$E166*$F166*$G166*$AZ$10)</f>
        <v>0</v>
      </c>
      <c r="BA166" s="19"/>
      <c r="BB166" s="19">
        <f>SUM(BA166*$D166*$E166*$F166*$G166*$BB$10)</f>
        <v>0</v>
      </c>
      <c r="BC166" s="19"/>
      <c r="BD166" s="19">
        <f>SUM(BC166*$D166*$E166*$F166*$G166*$BD$10)</f>
        <v>0</v>
      </c>
      <c r="BE166" s="19"/>
      <c r="BF166" s="19">
        <f>SUM(BE166*$D166*$E166*$F166*$G166*$BF$10)</f>
        <v>0</v>
      </c>
      <c r="BG166" s="19"/>
      <c r="BH166" s="19">
        <f>SUM(BG166*$D166*$E166*$F166*$G166*$BH$10)</f>
        <v>0</v>
      </c>
      <c r="BI166" s="19"/>
      <c r="BJ166" s="19">
        <f>BI166*$D166*$E166*$F166*$H166*$BJ$10</f>
        <v>0</v>
      </c>
      <c r="BK166" s="19"/>
      <c r="BL166" s="19">
        <f>BK166*$D166*$E166*$F166*$H166*$BL$10</f>
        <v>0</v>
      </c>
      <c r="BM166" s="90"/>
      <c r="BN166" s="19">
        <f>BM166*$D166*$E166*$F166*$H166*$BN$10</f>
        <v>0</v>
      </c>
      <c r="BO166" s="19"/>
      <c r="BP166" s="19">
        <f>BO166*$D166*$E166*$F166*$H166*$BP$10</f>
        <v>0</v>
      </c>
      <c r="BQ166" s="83"/>
      <c r="BR166" s="19">
        <f>BQ166*$D166*$E166*$F166*$H166*$BR$10</f>
        <v>0</v>
      </c>
      <c r="BS166" s="19"/>
      <c r="BT166" s="19">
        <f>BS166*$D166*$E166*$F166*$H166*$BT$10</f>
        <v>0</v>
      </c>
      <c r="BU166" s="19"/>
      <c r="BV166" s="19">
        <f>BU166*$D166*$E166*$F166*$H166*$BV$10</f>
        <v>0</v>
      </c>
      <c r="BW166" s="19"/>
      <c r="BX166" s="19">
        <f>BW166*$D166*$E166*$F166*$H166*$BX$10</f>
        <v>0</v>
      </c>
      <c r="BY166" s="19"/>
      <c r="BZ166" s="19">
        <f>BY166*$D166*$E166*$F166*$H166*$BZ$10</f>
        <v>0</v>
      </c>
      <c r="CA166" s="19"/>
      <c r="CB166" s="19">
        <f>CA166*$D166*$E166*$F166*$H166*$CB$10</f>
        <v>0</v>
      </c>
      <c r="CC166" s="19"/>
      <c r="CD166" s="19">
        <f>CC166*$D166*$E166*$F166*$H166*$CD$10</f>
        <v>0</v>
      </c>
      <c r="CE166" s="19"/>
      <c r="CF166" s="19">
        <f>CE166*$D166*$E166*$F166*$H166*$CF$10</f>
        <v>0</v>
      </c>
      <c r="CG166" s="19"/>
      <c r="CH166" s="19">
        <f>CG166*$D166*$E166*$F166*$H166*$CH$10</f>
        <v>0</v>
      </c>
      <c r="CI166" s="83"/>
      <c r="CJ166" s="19">
        <f>CI166*$D166*$E166*$F166*$H166*$CJ$10</f>
        <v>0</v>
      </c>
      <c r="CK166" s="19"/>
      <c r="CL166" s="19">
        <f>CK166*$D166*$E166*$F166*$H166*$CL$10</f>
        <v>0</v>
      </c>
      <c r="CM166" s="83"/>
      <c r="CN166" s="19">
        <f>CM166*$D166*$E166*$F166*$I166*$CN$10</f>
        <v>0</v>
      </c>
      <c r="CO166" s="84"/>
      <c r="CP166" s="19">
        <f>CO166*$D166*$E166*$F166*$J166*$CP$10</f>
        <v>0</v>
      </c>
      <c r="CQ166" s="19"/>
      <c r="CR166" s="19">
        <f>CQ166*D166*E166*F166</f>
        <v>0</v>
      </c>
      <c r="CS166" s="76">
        <f t="shared" ref="CS166:CT170" si="663">SUM(M166+K166+W166+O166+Q166+Y166+U166+S166+AA166+AE166+AC166+AG166+AI166+AM166+BI166+BO166+AK166+AW166+AY166+CA166+CC166+BY166+CE166+CG166+BS166+BU166+AO166+AQ166+AS166+AU166+BK166+BM166+BQ166+BA166+BC166+BE166+BG166+BW166+CI166+CK166+CM166+CO166+CQ166)</f>
        <v>0</v>
      </c>
      <c r="CT166" s="76">
        <f t="shared" si="663"/>
        <v>0</v>
      </c>
    </row>
    <row r="167" spans="1:98" ht="45" x14ac:dyDescent="0.25">
      <c r="A167" s="74"/>
      <c r="B167" s="75">
        <v>119</v>
      </c>
      <c r="C167" s="15" t="s">
        <v>269</v>
      </c>
      <c r="D167" s="16">
        <v>11480</v>
      </c>
      <c r="E167" s="17">
        <v>0.56000000000000005</v>
      </c>
      <c r="F167" s="30">
        <v>1</v>
      </c>
      <c r="G167" s="16">
        <v>1.4</v>
      </c>
      <c r="H167" s="16">
        <v>1.68</v>
      </c>
      <c r="I167" s="16">
        <v>2.23</v>
      </c>
      <c r="J167" s="18">
        <v>2.57</v>
      </c>
      <c r="K167" s="19">
        <v>0</v>
      </c>
      <c r="L167" s="19">
        <f>SUM(K167*$D167*$E167*$F167*$G167*$L$10)</f>
        <v>0</v>
      </c>
      <c r="M167" s="19">
        <v>0</v>
      </c>
      <c r="N167" s="19">
        <f t="shared" si="573"/>
        <v>0</v>
      </c>
      <c r="O167" s="19"/>
      <c r="P167" s="19">
        <f>SUM(O167*$D167*$E167*$F167*$G167*$P$10)</f>
        <v>0</v>
      </c>
      <c r="Q167" s="83">
        <v>0</v>
      </c>
      <c r="R167" s="19">
        <f>SUM(Q167*$D167*$E167*$F167*$G167*$R$10)</f>
        <v>0</v>
      </c>
      <c r="S167" s="19"/>
      <c r="T167" s="19">
        <f>SUM(S167*$D167*$E167*$F167*$G167*$T$10)</f>
        <v>0</v>
      </c>
      <c r="U167" s="19"/>
      <c r="V167" s="19">
        <f>SUM(U167*$D167*$E167*$F167*$G167*$V$10)</f>
        <v>0</v>
      </c>
      <c r="W167" s="20"/>
      <c r="X167" s="19">
        <f t="shared" si="574"/>
        <v>0</v>
      </c>
      <c r="Y167" s="19">
        <v>0</v>
      </c>
      <c r="Z167" s="19">
        <f>SUM(Y167*$D167*$E167*$F167*$G167*$Z$10)</f>
        <v>0</v>
      </c>
      <c r="AA167" s="19">
        <v>0</v>
      </c>
      <c r="AB167" s="19">
        <f>SUM(AA167*$D167*$E167*$F167*$G167*$AB$10)</f>
        <v>0</v>
      </c>
      <c r="AC167" s="19">
        <v>3</v>
      </c>
      <c r="AD167" s="19">
        <f>SUM(AC167*$D167*$E167*$F167*$G167*$AD$10)</f>
        <v>27000.959999999999</v>
      </c>
      <c r="AE167" s="19">
        <v>0</v>
      </c>
      <c r="AF167" s="19">
        <f>AE167*$D167*$E167*$F167*$H167*$AF$10</f>
        <v>0</v>
      </c>
      <c r="AG167" s="19">
        <v>0</v>
      </c>
      <c r="AH167" s="19">
        <f>AG167*$D167*$E167*$F167*$H167*$AH$10</f>
        <v>0</v>
      </c>
      <c r="AI167" s="20"/>
      <c r="AJ167" s="19">
        <f>SUM(AI167*$D167*$E167*$F167*$G167*$AJ$10)</f>
        <v>0</v>
      </c>
      <c r="AK167" s="19"/>
      <c r="AL167" s="19">
        <f>SUM(AK167*$D167*$E167*$F167*$G167*$AL$10)</f>
        <v>0</v>
      </c>
      <c r="AM167" s="19">
        <v>0</v>
      </c>
      <c r="AN167" s="19">
        <f>SUM(AM167*$D167*$E167*$F167*$G167*$AN$10)</f>
        <v>0</v>
      </c>
      <c r="AO167" s="19">
        <v>0</v>
      </c>
      <c r="AP167" s="19">
        <f>SUM(AO167*$D167*$E167*$F167*$G167*$AP$10)</f>
        <v>0</v>
      </c>
      <c r="AQ167" s="19"/>
      <c r="AR167" s="19">
        <f>SUM(AQ167*$D167*$E167*$F167*$G167*$AR$10)</f>
        <v>0</v>
      </c>
      <c r="AS167" s="19"/>
      <c r="AT167" s="19">
        <f>SUM(AS167*$D167*$E167*$F167*$G167*$AT$10)</f>
        <v>0</v>
      </c>
      <c r="AU167" s="19"/>
      <c r="AV167" s="19">
        <f>SUM(AU167*$D167*$E167*$F167*$G167*$AV$10)</f>
        <v>0</v>
      </c>
      <c r="AW167" s="19">
        <v>0</v>
      </c>
      <c r="AX167" s="19">
        <f>SUM(AW167*$D167*$E167*$F167*$G167*$AX$10)</f>
        <v>0</v>
      </c>
      <c r="AY167" s="19">
        <v>0</v>
      </c>
      <c r="AZ167" s="19">
        <f>SUM(AY167*$D167*$E167*$F167*$G167*$AZ$10)</f>
        <v>0</v>
      </c>
      <c r="BA167" s="19">
        <v>0</v>
      </c>
      <c r="BB167" s="19">
        <f>SUM(BA167*$D167*$E167*$F167*$G167*$BB$10)</f>
        <v>0</v>
      </c>
      <c r="BC167" s="19">
        <v>0</v>
      </c>
      <c r="BD167" s="19">
        <f>SUM(BC167*$D167*$E167*$F167*$G167*$BD$10)</f>
        <v>0</v>
      </c>
      <c r="BE167" s="19">
        <v>0</v>
      </c>
      <c r="BF167" s="19">
        <f>SUM(BE167*$D167*$E167*$F167*$G167*$BF$10)</f>
        <v>0</v>
      </c>
      <c r="BG167" s="19"/>
      <c r="BH167" s="19">
        <f>SUM(BG167*$D167*$E167*$F167*$G167*$BH$10)</f>
        <v>0</v>
      </c>
      <c r="BI167" s="19">
        <v>0</v>
      </c>
      <c r="BJ167" s="19">
        <f>BI167*$D167*$E167*$F167*$H167*$BJ$10</f>
        <v>0</v>
      </c>
      <c r="BK167" s="19">
        <v>0</v>
      </c>
      <c r="BL167" s="19">
        <f>BK167*$D167*$E167*$F167*$H167*$BL$10</f>
        <v>0</v>
      </c>
      <c r="BM167" s="90">
        <v>0</v>
      </c>
      <c r="BN167" s="19">
        <f>BM167*$D167*$E167*$F167*$H167*$BN$10</f>
        <v>0</v>
      </c>
      <c r="BO167" s="19">
        <v>0</v>
      </c>
      <c r="BP167" s="19">
        <f>BO167*$D167*$E167*$F167*$H167*$BP$10</f>
        <v>0</v>
      </c>
      <c r="BQ167" s="83">
        <v>0</v>
      </c>
      <c r="BR167" s="19">
        <f>BQ167*$D167*$E167*$F167*$H167*$BR$10</f>
        <v>0</v>
      </c>
      <c r="BS167" s="19"/>
      <c r="BT167" s="19">
        <f>BS167*$D167*$E167*$F167*$H167*$BT$10</f>
        <v>0</v>
      </c>
      <c r="BU167" s="19"/>
      <c r="BV167" s="19">
        <f>BU167*$D167*$E167*$F167*$H167*$BV$10</f>
        <v>0</v>
      </c>
      <c r="BW167" s="19"/>
      <c r="BX167" s="19">
        <f>BW167*$D167*$E167*$F167*$H167*$BX$10</f>
        <v>0</v>
      </c>
      <c r="BY167" s="19"/>
      <c r="BZ167" s="19">
        <f>BY167*$D167*$E167*$F167*$H167*$BZ$10</f>
        <v>0</v>
      </c>
      <c r="CA167" s="19"/>
      <c r="CB167" s="19">
        <f>CA167*$D167*$E167*$F167*$H167*$CB$10</f>
        <v>0</v>
      </c>
      <c r="CC167" s="19"/>
      <c r="CD167" s="19">
        <f>CC167*$D167*$E167*$F167*$H167*$CD$10</f>
        <v>0</v>
      </c>
      <c r="CE167" s="19">
        <v>0</v>
      </c>
      <c r="CF167" s="19">
        <f>CE167*$D167*$E167*$F167*$H167*$CF$10</f>
        <v>0</v>
      </c>
      <c r="CG167" s="19"/>
      <c r="CH167" s="19">
        <f>CG167*$D167*$E167*$F167*$H167*$CH$10</f>
        <v>0</v>
      </c>
      <c r="CI167" s="83"/>
      <c r="CJ167" s="19">
        <f>CI167*$D167*$E167*$F167*$H167*$CJ$10</f>
        <v>0</v>
      </c>
      <c r="CK167" s="19">
        <v>0</v>
      </c>
      <c r="CL167" s="19">
        <f>CK167*$D167*$E167*$F167*$H167*$CL$10</f>
        <v>0</v>
      </c>
      <c r="CM167" s="83">
        <v>0</v>
      </c>
      <c r="CN167" s="19">
        <f>CM167*$D167*$E167*$F167*$I167*$CN$10</f>
        <v>0</v>
      </c>
      <c r="CO167" s="19">
        <v>0</v>
      </c>
      <c r="CP167" s="19">
        <f>CO167*$D167*$E167*$F167*$J167*$CP$10</f>
        <v>0</v>
      </c>
      <c r="CQ167" s="19"/>
      <c r="CR167" s="19">
        <f>CQ167*D167*E167*F167</f>
        <v>0</v>
      </c>
      <c r="CS167" s="76">
        <f t="shared" si="663"/>
        <v>3</v>
      </c>
      <c r="CT167" s="76">
        <f t="shared" si="663"/>
        <v>27000.959999999999</v>
      </c>
    </row>
    <row r="168" spans="1:98" ht="75" x14ac:dyDescent="0.25">
      <c r="A168" s="74"/>
      <c r="B168" s="75">
        <v>120</v>
      </c>
      <c r="C168" s="22" t="s">
        <v>270</v>
      </c>
      <c r="D168" s="16">
        <v>11480</v>
      </c>
      <c r="E168" s="17">
        <v>0.46</v>
      </c>
      <c r="F168" s="30">
        <v>1</v>
      </c>
      <c r="G168" s="16">
        <v>1.4</v>
      </c>
      <c r="H168" s="16">
        <v>1.68</v>
      </c>
      <c r="I168" s="16">
        <v>2.23</v>
      </c>
      <c r="J168" s="18">
        <v>2.57</v>
      </c>
      <c r="K168" s="19">
        <v>0</v>
      </c>
      <c r="L168" s="19">
        <f>SUM(K168*$D168*$E168*$F168*$G168*$L$10)</f>
        <v>0</v>
      </c>
      <c r="M168" s="19">
        <v>0</v>
      </c>
      <c r="N168" s="19">
        <f t="shared" si="573"/>
        <v>0</v>
      </c>
      <c r="O168" s="19">
        <v>0</v>
      </c>
      <c r="P168" s="19">
        <f>SUM(O168*$D168*$E168*$F168*$G168*$P$10)</f>
        <v>0</v>
      </c>
      <c r="Q168" s="83">
        <v>0</v>
      </c>
      <c r="R168" s="19">
        <f>SUM(Q168*$D168*$E168*$F168*$G168*$R$10)</f>
        <v>0</v>
      </c>
      <c r="S168" s="19">
        <v>0</v>
      </c>
      <c r="T168" s="19">
        <f>SUM(S168*$D168*$E168*$F168*$G168*$T$10)</f>
        <v>0</v>
      </c>
      <c r="U168" s="19"/>
      <c r="V168" s="19">
        <f>SUM(U168*$D168*$E168*$F168*$G168*$V$10)</f>
        <v>0</v>
      </c>
      <c r="W168" s="20"/>
      <c r="X168" s="19">
        <f t="shared" si="574"/>
        <v>0</v>
      </c>
      <c r="Y168" s="19">
        <v>0</v>
      </c>
      <c r="Z168" s="19">
        <f>SUM(Y168*$D168*$E168*$F168*$G168*$Z$10)</f>
        <v>0</v>
      </c>
      <c r="AA168" s="19">
        <v>0</v>
      </c>
      <c r="AB168" s="19">
        <f>SUM(AA168*$D168*$E168*$F168*$G168*$AB$10)</f>
        <v>0</v>
      </c>
      <c r="AC168" s="19"/>
      <c r="AD168" s="19">
        <f>SUM(AC168*$D168*$E168*$F168*$G168*$AD$10)</f>
        <v>0</v>
      </c>
      <c r="AE168" s="19">
        <v>0</v>
      </c>
      <c r="AF168" s="19">
        <f>AE168*$D168*$E168*$F168*$H168*$AF$10</f>
        <v>0</v>
      </c>
      <c r="AG168" s="19"/>
      <c r="AH168" s="19">
        <f>AG168*$D168*$E168*$F168*$H168*$AH$10</f>
        <v>0</v>
      </c>
      <c r="AI168" s="20"/>
      <c r="AJ168" s="19">
        <f>SUM(AI168*$D168*$E168*$F168*$G168*$AJ$10)</f>
        <v>0</v>
      </c>
      <c r="AK168" s="19"/>
      <c r="AL168" s="19">
        <f>SUM(AK168*$D168*$E168*$F168*$G168*$AL$10)</f>
        <v>0</v>
      </c>
      <c r="AM168" s="19">
        <v>0</v>
      </c>
      <c r="AN168" s="19">
        <f>SUM(AM168*$D168*$E168*$F168*$G168*$AN$10)</f>
        <v>0</v>
      </c>
      <c r="AO168" s="19">
        <v>0</v>
      </c>
      <c r="AP168" s="19">
        <f>SUM(AO168*$D168*$E168*$F168*$G168*$AP$10)</f>
        <v>0</v>
      </c>
      <c r="AQ168" s="19"/>
      <c r="AR168" s="19">
        <f>SUM(AQ168*$D168*$E168*$F168*$G168*$AR$10)</f>
        <v>0</v>
      </c>
      <c r="AS168" s="19"/>
      <c r="AT168" s="19">
        <f>SUM(AS168*$D168*$E168*$F168*$G168*$AT$10)</f>
        <v>0</v>
      </c>
      <c r="AU168" s="19"/>
      <c r="AV168" s="19">
        <f>SUM(AU168*$D168*$E168*$F168*$G168*$AV$10)</f>
        <v>0</v>
      </c>
      <c r="AW168" s="19"/>
      <c r="AX168" s="19">
        <f>SUM(AW168*$D168*$E168*$F168*$G168*$AX$10)</f>
        <v>0</v>
      </c>
      <c r="AY168" s="19">
        <v>0</v>
      </c>
      <c r="AZ168" s="19">
        <f>SUM(AY168*$D168*$E168*$F168*$G168*$AZ$10)</f>
        <v>0</v>
      </c>
      <c r="BA168" s="19">
        <v>0</v>
      </c>
      <c r="BB168" s="19">
        <f>SUM(BA168*$D168*$E168*$F168*$G168*$BB$10)</f>
        <v>0</v>
      </c>
      <c r="BC168" s="19">
        <v>0</v>
      </c>
      <c r="BD168" s="19">
        <f>SUM(BC168*$D168*$E168*$F168*$G168*$BD$10)</f>
        <v>0</v>
      </c>
      <c r="BE168" s="19">
        <v>0</v>
      </c>
      <c r="BF168" s="19">
        <f>SUM(BE168*$D168*$E168*$F168*$G168*$BF$10)</f>
        <v>0</v>
      </c>
      <c r="BG168" s="19"/>
      <c r="BH168" s="19">
        <f>SUM(BG168*$D168*$E168*$F168*$G168*$BH$10)</f>
        <v>0</v>
      </c>
      <c r="BI168" s="19">
        <v>0</v>
      </c>
      <c r="BJ168" s="19">
        <f>BI168*$D168*$E168*$F168*$H168*$BJ$10</f>
        <v>0</v>
      </c>
      <c r="BK168" s="19">
        <v>0</v>
      </c>
      <c r="BL168" s="19">
        <f>BK168*$D168*$E168*$F168*$H168*$BL$10</f>
        <v>0</v>
      </c>
      <c r="BM168" s="90">
        <v>0</v>
      </c>
      <c r="BN168" s="19">
        <f>BM168*$D168*$E168*$F168*$H168*$BN$10</f>
        <v>0</v>
      </c>
      <c r="BO168" s="19">
        <v>0</v>
      </c>
      <c r="BP168" s="19">
        <f>BO168*$D168*$E168*$F168*$H168*$BP$10</f>
        <v>0</v>
      </c>
      <c r="BQ168" s="83">
        <v>0</v>
      </c>
      <c r="BR168" s="19">
        <f>BQ168*$D168*$E168*$F168*$H168*$BR$10</f>
        <v>0</v>
      </c>
      <c r="BS168" s="84">
        <v>3</v>
      </c>
      <c r="BT168" s="19">
        <f>BS168*$D168*$E168*$F168*$H168*$BT$10</f>
        <v>26615.232</v>
      </c>
      <c r="BU168" s="19"/>
      <c r="BV168" s="19">
        <f>BU168*$D168*$E168*$F168*$H168*$BV$10</f>
        <v>0</v>
      </c>
      <c r="BW168" s="19"/>
      <c r="BX168" s="19">
        <f>BW168*$D168*$E168*$F168*$H168*$BX$10</f>
        <v>0</v>
      </c>
      <c r="BY168" s="84"/>
      <c r="BZ168" s="19">
        <f>BY168*$D168*$E168*$F168*$H168*$BZ$10</f>
        <v>0</v>
      </c>
      <c r="CA168" s="19"/>
      <c r="CB168" s="19">
        <f>CA168*$D168*$E168*$F168*$H168*$CB$10</f>
        <v>0</v>
      </c>
      <c r="CC168" s="19"/>
      <c r="CD168" s="19">
        <f>CC168*$D168*$E168*$F168*$H168*$CD$10</f>
        <v>0</v>
      </c>
      <c r="CE168" s="19">
        <v>0</v>
      </c>
      <c r="CF168" s="19">
        <f>CE168*$D168*$E168*$F168*$H168*$CF$10</f>
        <v>0</v>
      </c>
      <c r="CG168" s="19"/>
      <c r="CH168" s="19">
        <f>CG168*$D168*$E168*$F168*$H168*$CH$10</f>
        <v>0</v>
      </c>
      <c r="CI168" s="83"/>
      <c r="CJ168" s="19">
        <f>CI168*$D168*$E168*$F168*$H168*$CJ$10</f>
        <v>0</v>
      </c>
      <c r="CK168" s="19"/>
      <c r="CL168" s="19">
        <f>CK168*$D168*$E168*$F168*$H168*$CL$10</f>
        <v>0</v>
      </c>
      <c r="CM168" s="83"/>
      <c r="CN168" s="19">
        <f>CM168*$D168*$E168*$F168*$I168*$CN$10</f>
        <v>0</v>
      </c>
      <c r="CO168" s="19"/>
      <c r="CP168" s="19">
        <f>CO168*$D168*$E168*$F168*$J168*$CP$10</f>
        <v>0</v>
      </c>
      <c r="CQ168" s="19"/>
      <c r="CR168" s="19">
        <f>CQ168*D168*E168*F168</f>
        <v>0</v>
      </c>
      <c r="CS168" s="76">
        <f t="shared" si="663"/>
        <v>3</v>
      </c>
      <c r="CT168" s="76">
        <f t="shared" si="663"/>
        <v>26615.232</v>
      </c>
    </row>
    <row r="169" spans="1:98" ht="45" x14ac:dyDescent="0.25">
      <c r="A169" s="74"/>
      <c r="B169" s="75">
        <v>121</v>
      </c>
      <c r="C169" s="22" t="s">
        <v>271</v>
      </c>
      <c r="D169" s="16">
        <v>11480</v>
      </c>
      <c r="E169" s="17">
        <v>9.74</v>
      </c>
      <c r="F169" s="30">
        <v>1</v>
      </c>
      <c r="G169" s="16">
        <v>1.4</v>
      </c>
      <c r="H169" s="16">
        <v>1.68</v>
      </c>
      <c r="I169" s="16">
        <v>2.23</v>
      </c>
      <c r="J169" s="18">
        <v>2.57</v>
      </c>
      <c r="K169" s="34">
        <v>150</v>
      </c>
      <c r="L169" s="19">
        <f>SUM(K169*$D169*$E169*$F169*$G169*$L$10)</f>
        <v>23481192</v>
      </c>
      <c r="M169" s="34"/>
      <c r="N169" s="19">
        <f t="shared" si="573"/>
        <v>0</v>
      </c>
      <c r="O169" s="34"/>
      <c r="P169" s="19">
        <f>SUM(O169*$D169*$E169*$F169*$G169*$P$10)</f>
        <v>0</v>
      </c>
      <c r="Q169" s="86"/>
      <c r="R169" s="19">
        <f>SUM(Q169*$D169*$E169*$F169*$G169*$R$10)</f>
        <v>0</v>
      </c>
      <c r="S169" s="34"/>
      <c r="T169" s="19">
        <f>SUM(S169*$D169*$E169*$F169*$G169*$T$10)</f>
        <v>0</v>
      </c>
      <c r="U169" s="19"/>
      <c r="V169" s="19">
        <f>SUM(U169*$D169*$E169*$F169*$G169*$V$10)</f>
        <v>0</v>
      </c>
      <c r="W169" s="20"/>
      <c r="X169" s="19">
        <f t="shared" si="574"/>
        <v>0</v>
      </c>
      <c r="Y169" s="34"/>
      <c r="Z169" s="19">
        <f>SUM(Y169*$D169*$E169*$F169*$G169*$Z$10)</f>
        <v>0</v>
      </c>
      <c r="AA169" s="34"/>
      <c r="AB169" s="19">
        <f>SUM(AA169*$D169*$E169*$F169*$G169*$AB$10)</f>
        <v>0</v>
      </c>
      <c r="AC169" s="34"/>
      <c r="AD169" s="19">
        <f>SUM(AC169*$D169*$E169*$F169*$G169*$AD$10)</f>
        <v>0</v>
      </c>
      <c r="AE169" s="34"/>
      <c r="AF169" s="19">
        <f>AE169*$D169*$E169*$F169*$H169*$AF$10</f>
        <v>0</v>
      </c>
      <c r="AG169" s="34"/>
      <c r="AH169" s="19">
        <f>AG169*$D169*$E169*$F169*$H169*$AH$10</f>
        <v>0</v>
      </c>
      <c r="AI169" s="20"/>
      <c r="AJ169" s="19">
        <f>SUM(AI169*$D169*$E169*$F169*$G169*$AJ$10)</f>
        <v>0</v>
      </c>
      <c r="AK169" s="34"/>
      <c r="AL169" s="19">
        <f>SUM(AK169*$D169*$E169*$F169*$G169*$AL$10)</f>
        <v>0</v>
      </c>
      <c r="AM169" s="34"/>
      <c r="AN169" s="19">
        <f>SUM(AM169*$D169*$E169*$F169*$G169*$AN$10)</f>
        <v>0</v>
      </c>
      <c r="AO169" s="34"/>
      <c r="AP169" s="19">
        <f>SUM(AO169*$D169*$E169*$F169*$G169*$AP$10)</f>
        <v>0</v>
      </c>
      <c r="AQ169" s="34">
        <v>100</v>
      </c>
      <c r="AR169" s="19">
        <f>SUM(AQ169*$D169*$E169*$F169*$G169*$AR$10)</f>
        <v>15654127.999999998</v>
      </c>
      <c r="AS169" s="34"/>
      <c r="AT169" s="19">
        <f>SUM(AS169*$D169*$E169*$F169*$G169*$AT$10)</f>
        <v>0</v>
      </c>
      <c r="AU169" s="19"/>
      <c r="AV169" s="19">
        <f>SUM(AU169*$D169*$E169*$F169*$G169*$AV$10)</f>
        <v>0</v>
      </c>
      <c r="AW169" s="34"/>
      <c r="AX169" s="19">
        <f>SUM(AW169*$D169*$E169*$F169*$G169*$AX$10)</f>
        <v>0</v>
      </c>
      <c r="AY169" s="34"/>
      <c r="AZ169" s="19">
        <f>SUM(AY169*$D169*$E169*$F169*$G169*$AZ$10)</f>
        <v>0</v>
      </c>
      <c r="BA169" s="34"/>
      <c r="BB169" s="19">
        <f>SUM(BA169*$D169*$E169*$F169*$G169*$BB$10)</f>
        <v>0</v>
      </c>
      <c r="BC169" s="34"/>
      <c r="BD169" s="19">
        <f>SUM(BC169*$D169*$E169*$F169*$G169*$BD$10)</f>
        <v>0</v>
      </c>
      <c r="BE169" s="34"/>
      <c r="BF169" s="19">
        <f>SUM(BE169*$D169*$E169*$F169*$G169*$BF$10)</f>
        <v>0</v>
      </c>
      <c r="BG169" s="19"/>
      <c r="BH169" s="19">
        <f>SUM(BG169*$D169*$E169*$F169*$G169*$BH$10)</f>
        <v>0</v>
      </c>
      <c r="BI169" s="34"/>
      <c r="BJ169" s="19">
        <f>BI169*$D169*$E169*$F169*$H169*$BJ$10</f>
        <v>0</v>
      </c>
      <c r="BK169" s="34"/>
      <c r="BL169" s="19">
        <f>BK169*$D169*$E169*$F169*$H169*$BL$10</f>
        <v>0</v>
      </c>
      <c r="BM169" s="91">
        <v>100</v>
      </c>
      <c r="BN169" s="19">
        <f>BM169*$D169*$E169*$F169*$H169*$BN$10</f>
        <v>18784953.599999998</v>
      </c>
      <c r="BO169" s="34"/>
      <c r="BP169" s="19">
        <f>BO169*$D169*$E169*$F169*$H169*$BP$10</f>
        <v>0</v>
      </c>
      <c r="BQ169" s="86">
        <v>25</v>
      </c>
      <c r="BR169" s="19">
        <f>BQ169*$D169*$E169*$F169*$H169*$BR$10</f>
        <v>4696238.3999999994</v>
      </c>
      <c r="BS169" s="34"/>
      <c r="BT169" s="19">
        <f>BS169*$D169*$E169*$F169*$H169*$BT$10</f>
        <v>0</v>
      </c>
      <c r="BU169" s="34"/>
      <c r="BV169" s="19">
        <f>BU169*$D169*$E169*$F169*$H169*$BV$10</f>
        <v>0</v>
      </c>
      <c r="BW169" s="34"/>
      <c r="BX169" s="19">
        <f>BW169*$D169*$E169*$F169*$H169*$BX$10</f>
        <v>0</v>
      </c>
      <c r="BY169" s="34"/>
      <c r="BZ169" s="19">
        <f>BY169*$D169*$E169*$F169*$H169*$BZ$10</f>
        <v>0</v>
      </c>
      <c r="CA169" s="34"/>
      <c r="CB169" s="19">
        <f>CA169*$D169*$E169*$F169*$H169*$CB$10</f>
        <v>0</v>
      </c>
      <c r="CC169" s="34"/>
      <c r="CD169" s="19">
        <f>CC169*$D169*$E169*$F169*$H169*$CD$10</f>
        <v>0</v>
      </c>
      <c r="CE169" s="34"/>
      <c r="CF169" s="19">
        <f>CE169*$D169*$E169*$F169*$H169*$CF$10</f>
        <v>0</v>
      </c>
      <c r="CG169" s="19"/>
      <c r="CH169" s="19">
        <f>CG169*$D169*$E169*$F169*$H169*$CH$10</f>
        <v>0</v>
      </c>
      <c r="CI169" s="83"/>
      <c r="CJ169" s="19">
        <f>CI169*$D169*$E169*$F169*$H169*$CJ$10</f>
        <v>0</v>
      </c>
      <c r="CK169" s="34"/>
      <c r="CL169" s="19">
        <f>CK169*$D169*$E169*$F169*$H169*$CL$10</f>
        <v>0</v>
      </c>
      <c r="CM169" s="86"/>
      <c r="CN169" s="19">
        <f>CM169*$D169*$E169*$F169*$I169*$CN$10</f>
        <v>0</v>
      </c>
      <c r="CO169" s="34"/>
      <c r="CP169" s="19">
        <f>CO169*$D169*$E169*$F169*$J169*$CP$10</f>
        <v>0</v>
      </c>
      <c r="CQ169" s="19"/>
      <c r="CR169" s="19">
        <f>CQ169*D169*E169*F169</f>
        <v>0</v>
      </c>
      <c r="CS169" s="76">
        <f t="shared" si="663"/>
        <v>375</v>
      </c>
      <c r="CT169" s="76">
        <f t="shared" si="663"/>
        <v>62616511.999999993</v>
      </c>
    </row>
    <row r="170" spans="1:98" ht="30" x14ac:dyDescent="0.25">
      <c r="A170" s="74"/>
      <c r="B170" s="75">
        <v>122</v>
      </c>
      <c r="C170" s="22" t="s">
        <v>272</v>
      </c>
      <c r="D170" s="16">
        <v>11480</v>
      </c>
      <c r="E170" s="29">
        <v>7.4</v>
      </c>
      <c r="F170" s="30">
        <v>1</v>
      </c>
      <c r="G170" s="16">
        <v>1.4</v>
      </c>
      <c r="H170" s="16">
        <v>1.68</v>
      </c>
      <c r="I170" s="16">
        <v>2.23</v>
      </c>
      <c r="J170" s="18">
        <v>2.57</v>
      </c>
      <c r="K170" s="34"/>
      <c r="L170" s="19">
        <f>SUM(K170*$D170*$E170*$F170*$G170*$L$10)</f>
        <v>0</v>
      </c>
      <c r="M170" s="34"/>
      <c r="N170" s="19">
        <f t="shared" si="573"/>
        <v>0</v>
      </c>
      <c r="O170" s="34"/>
      <c r="P170" s="19">
        <f>SUM(O170*$D170*$E170*$F170*$G170*$P$10)</f>
        <v>0</v>
      </c>
      <c r="Q170" s="86"/>
      <c r="R170" s="19">
        <f>SUM(Q170*$D170*$E170*$F170*$G170*$R$10)</f>
        <v>0</v>
      </c>
      <c r="S170" s="34"/>
      <c r="T170" s="19">
        <f>SUM(S170*$D170*$E170*$F170*$G170*$T$10)</f>
        <v>0</v>
      </c>
      <c r="U170" s="19"/>
      <c r="V170" s="19">
        <f>SUM(U170*$D170*$E170*$F170*$G170*$V$10)</f>
        <v>0</v>
      </c>
      <c r="W170" s="20"/>
      <c r="X170" s="19">
        <f t="shared" si="574"/>
        <v>0</v>
      </c>
      <c r="Y170" s="34"/>
      <c r="Z170" s="19">
        <f>SUM(Y170*$D170*$E170*$F170*$G170*$Z$10)</f>
        <v>0</v>
      </c>
      <c r="AA170" s="34"/>
      <c r="AB170" s="19">
        <f>SUM(AA170*$D170*$E170*$F170*$G170*$AB$10)</f>
        <v>0</v>
      </c>
      <c r="AC170" s="34"/>
      <c r="AD170" s="19">
        <f>SUM(AC170*$D170*$E170*$F170*$G170*$AD$10)</f>
        <v>0</v>
      </c>
      <c r="AE170" s="34"/>
      <c r="AF170" s="19">
        <f>AE170*$D170*$E170*$F170*$H170*$AF$10</f>
        <v>0</v>
      </c>
      <c r="AG170" s="34"/>
      <c r="AH170" s="19">
        <f>AG170*$D170*$E170*$F170*$H170*$AH$10</f>
        <v>0</v>
      </c>
      <c r="AI170" s="20"/>
      <c r="AJ170" s="19">
        <f>SUM(AI170*$D170*$E170*$F170*$G170*$AJ$10)</f>
        <v>0</v>
      </c>
      <c r="AK170" s="34"/>
      <c r="AL170" s="19">
        <f>SUM(AK170*$D170*$E170*$F170*$G170*$AL$10)</f>
        <v>0</v>
      </c>
      <c r="AM170" s="34"/>
      <c r="AN170" s="19">
        <f>SUM(AM170*$D170*$E170*$F170*$G170*$AN$10)</f>
        <v>0</v>
      </c>
      <c r="AO170" s="34"/>
      <c r="AP170" s="19">
        <f>SUM(AO170*$D170*$E170*$F170*$G170*$AP$10)</f>
        <v>0</v>
      </c>
      <c r="AQ170" s="34"/>
      <c r="AR170" s="19">
        <f>SUM(AQ170*$D170*$E170*$F170*$G170*$AR$10)</f>
        <v>0</v>
      </c>
      <c r="AS170" s="34"/>
      <c r="AT170" s="19">
        <f>SUM(AS170*$D170*$E170*$F170*$G170*$AT$10)</f>
        <v>0</v>
      </c>
      <c r="AU170" s="19"/>
      <c r="AV170" s="19">
        <f>SUM(AU170*$D170*$E170*$F170*$G170*$AV$10)</f>
        <v>0</v>
      </c>
      <c r="AW170" s="34"/>
      <c r="AX170" s="19">
        <f>SUM(AW170*$D170*$E170*$F170*$G170*$AX$10)</f>
        <v>0</v>
      </c>
      <c r="AY170" s="34"/>
      <c r="AZ170" s="19">
        <f>SUM(AY170*$D170*$E170*$F170*$G170*$AZ$10)</f>
        <v>0</v>
      </c>
      <c r="BA170" s="34"/>
      <c r="BB170" s="19">
        <f>SUM(BA170*$D170*$E170*$F170*$G170*$BB$10)</f>
        <v>0</v>
      </c>
      <c r="BC170" s="34"/>
      <c r="BD170" s="19">
        <f>SUM(BC170*$D170*$E170*$F170*$G170*$BD$10)</f>
        <v>0</v>
      </c>
      <c r="BE170" s="34"/>
      <c r="BF170" s="19">
        <f>SUM(BE170*$D170*$E170*$F170*$G170*$BF$10)</f>
        <v>0</v>
      </c>
      <c r="BG170" s="19"/>
      <c r="BH170" s="19">
        <f>SUM(BG170*$D170*$E170*$F170*$G170*$BH$10)</f>
        <v>0</v>
      </c>
      <c r="BI170" s="34"/>
      <c r="BJ170" s="19">
        <f>BI170*$D170*$E170*$F170*$H170*$BJ$10</f>
        <v>0</v>
      </c>
      <c r="BK170" s="34"/>
      <c r="BL170" s="19">
        <f>BK170*$D170*$E170*$F170*$H170*$BL$10</f>
        <v>0</v>
      </c>
      <c r="BM170" s="91"/>
      <c r="BN170" s="19">
        <f>BM170*$D170*$E170*$F170*$H170*$BN$10</f>
        <v>0</v>
      </c>
      <c r="BO170" s="34"/>
      <c r="BP170" s="19">
        <f>BO170*$D170*$E170*$F170*$H170*$BP$10</f>
        <v>0</v>
      </c>
      <c r="BQ170" s="86"/>
      <c r="BR170" s="19">
        <f>BQ170*$D170*$E170*$F170*$H170*$BR$10</f>
        <v>0</v>
      </c>
      <c r="BS170" s="34"/>
      <c r="BT170" s="19">
        <f>BS170*$D170*$E170*$F170*$H170*$BT$10</f>
        <v>0</v>
      </c>
      <c r="BU170" s="34"/>
      <c r="BV170" s="19">
        <f>BU170*$D170*$E170*$F170*$H170*$BV$10</f>
        <v>0</v>
      </c>
      <c r="BW170" s="34"/>
      <c r="BX170" s="19">
        <f>BW170*$D170*$E170*$F170*$H170*$BX$10</f>
        <v>0</v>
      </c>
      <c r="BY170" s="34"/>
      <c r="BZ170" s="19">
        <f>BY170*$D170*$E170*$F170*$H170*$BZ$10</f>
        <v>0</v>
      </c>
      <c r="CA170" s="34"/>
      <c r="CB170" s="19">
        <f>CA170*$D170*$E170*$F170*$H170*$CB$10</f>
        <v>0</v>
      </c>
      <c r="CC170" s="34"/>
      <c r="CD170" s="19">
        <f>CC170*$D170*$E170*$F170*$H170*$CD$10</f>
        <v>0</v>
      </c>
      <c r="CE170" s="34"/>
      <c r="CF170" s="19">
        <f>CE170*$D170*$E170*$F170*$H170*$CF$10</f>
        <v>0</v>
      </c>
      <c r="CG170" s="19"/>
      <c r="CH170" s="19">
        <f>CG170*$D170*$E170*$F170*$H170*$CH$10</f>
        <v>0</v>
      </c>
      <c r="CI170" s="83"/>
      <c r="CJ170" s="19">
        <f>CI170*$D170*$E170*$F170*$H170*$CJ$10</f>
        <v>0</v>
      </c>
      <c r="CK170" s="34"/>
      <c r="CL170" s="19">
        <f>CK170*$D170*$E170*$F170*$H170*$CL$10</f>
        <v>0</v>
      </c>
      <c r="CM170" s="86"/>
      <c r="CN170" s="19">
        <f>CM170*$D170*$E170*$F170*$I170*$CN$10</f>
        <v>0</v>
      </c>
      <c r="CO170" s="34"/>
      <c r="CP170" s="19">
        <f>CO170*$D170*$E170*$F170*$J170*$CP$10</f>
        <v>0</v>
      </c>
      <c r="CQ170" s="19"/>
      <c r="CR170" s="19">
        <f>CQ170*D170*E170*F170</f>
        <v>0</v>
      </c>
      <c r="CS170" s="76">
        <f t="shared" si="663"/>
        <v>0</v>
      </c>
      <c r="CT170" s="76">
        <f t="shared" si="663"/>
        <v>0</v>
      </c>
    </row>
    <row r="171" spans="1:98" x14ac:dyDescent="0.25">
      <c r="A171" s="74">
        <v>37</v>
      </c>
      <c r="B171" s="75"/>
      <c r="C171" s="12" t="s">
        <v>273</v>
      </c>
      <c r="D171" s="16">
        <v>11480</v>
      </c>
      <c r="E171" s="35">
        <v>1</v>
      </c>
      <c r="F171" s="14">
        <v>1</v>
      </c>
      <c r="G171" s="16">
        <v>1.4</v>
      </c>
      <c r="H171" s="16">
        <v>1.68</v>
      </c>
      <c r="I171" s="16">
        <v>2.23</v>
      </c>
      <c r="J171" s="18">
        <v>2.57</v>
      </c>
      <c r="K171" s="32">
        <f>SUM(K172:K181)</f>
        <v>0</v>
      </c>
      <c r="L171" s="32">
        <f>SUM(L172:L181)</f>
        <v>0</v>
      </c>
      <c r="M171" s="32">
        <f>SUM(M172:M181)</f>
        <v>0</v>
      </c>
      <c r="N171" s="32">
        <f t="shared" ref="N171:CH171" si="664">SUM(N172:N181)</f>
        <v>0</v>
      </c>
      <c r="O171" s="32">
        <f t="shared" si="664"/>
        <v>0</v>
      </c>
      <c r="P171" s="32">
        <f t="shared" si="664"/>
        <v>0</v>
      </c>
      <c r="Q171" s="33">
        <f t="shared" si="664"/>
        <v>0</v>
      </c>
      <c r="R171" s="32">
        <f t="shared" si="664"/>
        <v>0</v>
      </c>
      <c r="S171" s="32">
        <f t="shared" si="664"/>
        <v>0</v>
      </c>
      <c r="T171" s="32">
        <f t="shared" si="664"/>
        <v>0</v>
      </c>
      <c r="U171" s="32">
        <f t="shared" si="664"/>
        <v>0</v>
      </c>
      <c r="V171" s="32">
        <f t="shared" si="664"/>
        <v>0</v>
      </c>
      <c r="W171" s="32">
        <f t="shared" si="664"/>
        <v>0</v>
      </c>
      <c r="X171" s="32">
        <f t="shared" si="664"/>
        <v>0</v>
      </c>
      <c r="Y171" s="32">
        <f t="shared" si="664"/>
        <v>0</v>
      </c>
      <c r="Z171" s="32">
        <f t="shared" si="664"/>
        <v>0</v>
      </c>
      <c r="AA171" s="32">
        <f t="shared" si="664"/>
        <v>0</v>
      </c>
      <c r="AB171" s="32">
        <f t="shared" si="664"/>
        <v>0</v>
      </c>
      <c r="AC171" s="32">
        <f>SUM(AC172:AC181)</f>
        <v>0</v>
      </c>
      <c r="AD171" s="32">
        <f>SUM(AD172:AD181)</f>
        <v>0</v>
      </c>
      <c r="AE171" s="32">
        <f t="shared" si="664"/>
        <v>0</v>
      </c>
      <c r="AF171" s="32">
        <f t="shared" si="664"/>
        <v>0</v>
      </c>
      <c r="AG171" s="32">
        <f t="shared" si="664"/>
        <v>0</v>
      </c>
      <c r="AH171" s="32">
        <f t="shared" si="664"/>
        <v>0</v>
      </c>
      <c r="AI171" s="32">
        <f t="shared" si="664"/>
        <v>0</v>
      </c>
      <c r="AJ171" s="32">
        <f t="shared" si="664"/>
        <v>0</v>
      </c>
      <c r="AK171" s="32">
        <f>SUM(AK172:AK181)</f>
        <v>0</v>
      </c>
      <c r="AL171" s="32">
        <f>SUM(AL172:AL181)</f>
        <v>0</v>
      </c>
      <c r="AM171" s="32">
        <f t="shared" si="664"/>
        <v>0</v>
      </c>
      <c r="AN171" s="32">
        <f t="shared" si="664"/>
        <v>0</v>
      </c>
      <c r="AO171" s="32">
        <f t="shared" si="664"/>
        <v>0</v>
      </c>
      <c r="AP171" s="32">
        <f t="shared" si="664"/>
        <v>0</v>
      </c>
      <c r="AQ171" s="32">
        <f t="shared" si="664"/>
        <v>0</v>
      </c>
      <c r="AR171" s="32">
        <f t="shared" si="664"/>
        <v>0</v>
      </c>
      <c r="AS171" s="32">
        <f t="shared" si="664"/>
        <v>360</v>
      </c>
      <c r="AT171" s="32">
        <f t="shared" si="664"/>
        <v>8270651.1999999993</v>
      </c>
      <c r="AU171" s="32">
        <f t="shared" si="664"/>
        <v>0</v>
      </c>
      <c r="AV171" s="32">
        <f t="shared" si="664"/>
        <v>0</v>
      </c>
      <c r="AW171" s="32">
        <f t="shared" si="664"/>
        <v>0</v>
      </c>
      <c r="AX171" s="32">
        <f t="shared" si="664"/>
        <v>0</v>
      </c>
      <c r="AY171" s="32">
        <f t="shared" si="664"/>
        <v>0</v>
      </c>
      <c r="AZ171" s="32">
        <f t="shared" si="664"/>
        <v>0</v>
      </c>
      <c r="BA171" s="32">
        <f t="shared" si="664"/>
        <v>0</v>
      </c>
      <c r="BB171" s="32">
        <f t="shared" si="664"/>
        <v>0</v>
      </c>
      <c r="BC171" s="32">
        <f t="shared" si="664"/>
        <v>0</v>
      </c>
      <c r="BD171" s="32">
        <f t="shared" si="664"/>
        <v>0</v>
      </c>
      <c r="BE171" s="32">
        <f t="shared" si="664"/>
        <v>0</v>
      </c>
      <c r="BF171" s="32">
        <f t="shared" si="664"/>
        <v>0</v>
      </c>
      <c r="BG171" s="32">
        <f t="shared" si="664"/>
        <v>0</v>
      </c>
      <c r="BH171" s="32">
        <f t="shared" si="664"/>
        <v>0</v>
      </c>
      <c r="BI171" s="32">
        <f t="shared" si="664"/>
        <v>0</v>
      </c>
      <c r="BJ171" s="32">
        <f t="shared" si="664"/>
        <v>0</v>
      </c>
      <c r="BK171" s="32">
        <f>SUM(BK172:BK181)</f>
        <v>0</v>
      </c>
      <c r="BL171" s="32">
        <f>SUM(BL172:BL181)</f>
        <v>0</v>
      </c>
      <c r="BM171" s="32">
        <f>SUM(BM172:BM181)</f>
        <v>0</v>
      </c>
      <c r="BN171" s="32">
        <f>SUM(BN172:BN181)</f>
        <v>0</v>
      </c>
      <c r="BO171" s="32">
        <f t="shared" si="664"/>
        <v>0</v>
      </c>
      <c r="BP171" s="32">
        <f t="shared" si="664"/>
        <v>0</v>
      </c>
      <c r="BQ171" s="33">
        <f t="shared" si="664"/>
        <v>0</v>
      </c>
      <c r="BR171" s="32">
        <f t="shared" si="664"/>
        <v>0</v>
      </c>
      <c r="BS171" s="32">
        <f t="shared" si="664"/>
        <v>0</v>
      </c>
      <c r="BT171" s="32">
        <f t="shared" si="664"/>
        <v>0</v>
      </c>
      <c r="BU171" s="32">
        <f t="shared" si="664"/>
        <v>0</v>
      </c>
      <c r="BV171" s="32">
        <f t="shared" si="664"/>
        <v>0</v>
      </c>
      <c r="BW171" s="32">
        <f t="shared" si="664"/>
        <v>0</v>
      </c>
      <c r="BX171" s="32">
        <f t="shared" si="664"/>
        <v>0</v>
      </c>
      <c r="BY171" s="32">
        <f t="shared" si="664"/>
        <v>0</v>
      </c>
      <c r="BZ171" s="32">
        <f t="shared" si="664"/>
        <v>0</v>
      </c>
      <c r="CA171" s="32">
        <f t="shared" si="664"/>
        <v>0</v>
      </c>
      <c r="CB171" s="32">
        <f t="shared" si="664"/>
        <v>0</v>
      </c>
      <c r="CC171" s="32">
        <f t="shared" si="664"/>
        <v>0</v>
      </c>
      <c r="CD171" s="32">
        <f t="shared" si="664"/>
        <v>0</v>
      </c>
      <c r="CE171" s="32">
        <f t="shared" si="664"/>
        <v>0</v>
      </c>
      <c r="CF171" s="32">
        <f t="shared" si="664"/>
        <v>0</v>
      </c>
      <c r="CG171" s="32">
        <f t="shared" si="664"/>
        <v>0</v>
      </c>
      <c r="CH171" s="32">
        <f t="shared" si="664"/>
        <v>0</v>
      </c>
      <c r="CI171" s="33">
        <f t="shared" ref="CI171:CT171" si="665">SUM(CI172:CI181)</f>
        <v>0</v>
      </c>
      <c r="CJ171" s="32">
        <f t="shared" si="665"/>
        <v>0</v>
      </c>
      <c r="CK171" s="32">
        <f t="shared" si="665"/>
        <v>0</v>
      </c>
      <c r="CL171" s="32">
        <f t="shared" si="665"/>
        <v>0</v>
      </c>
      <c r="CM171" s="33">
        <v>0</v>
      </c>
      <c r="CN171" s="32">
        <f t="shared" si="665"/>
        <v>0</v>
      </c>
      <c r="CO171" s="32">
        <f t="shared" si="665"/>
        <v>0</v>
      </c>
      <c r="CP171" s="32">
        <f t="shared" si="665"/>
        <v>0</v>
      </c>
      <c r="CQ171" s="32">
        <f t="shared" si="665"/>
        <v>0</v>
      </c>
      <c r="CR171" s="32">
        <f t="shared" si="665"/>
        <v>0</v>
      </c>
      <c r="CS171" s="32">
        <f t="shared" si="665"/>
        <v>360</v>
      </c>
      <c r="CT171" s="32">
        <f t="shared" si="665"/>
        <v>8270651.1999999993</v>
      </c>
    </row>
    <row r="172" spans="1:98" ht="60" x14ac:dyDescent="0.25">
      <c r="A172" s="74"/>
      <c r="B172" s="75">
        <v>123</v>
      </c>
      <c r="C172" s="22" t="s">
        <v>274</v>
      </c>
      <c r="D172" s="16">
        <v>11480</v>
      </c>
      <c r="E172" s="17">
        <v>1.56</v>
      </c>
      <c r="F172" s="30">
        <v>1</v>
      </c>
      <c r="G172" s="16">
        <v>1.4</v>
      </c>
      <c r="H172" s="16">
        <v>1.68</v>
      </c>
      <c r="I172" s="16">
        <v>2.23</v>
      </c>
      <c r="J172" s="18">
        <v>2.57</v>
      </c>
      <c r="K172" s="19"/>
      <c r="L172" s="19">
        <f t="shared" ref="L172:L181" si="666">SUM(K172*$D172*$E172*$F172*$G172*$L$10)</f>
        <v>0</v>
      </c>
      <c r="M172" s="19"/>
      <c r="N172" s="19">
        <f t="shared" si="573"/>
        <v>0</v>
      </c>
      <c r="O172" s="19"/>
      <c r="P172" s="19">
        <f t="shared" ref="P172:P181" si="667">SUM(O172*$D172*$E172*$F172*$G172*$P$10)</f>
        <v>0</v>
      </c>
      <c r="Q172" s="83"/>
      <c r="R172" s="19">
        <f t="shared" ref="R172:R181" si="668">SUM(Q172*$D172*$E172*$F172*$G172*$R$10)</f>
        <v>0</v>
      </c>
      <c r="S172" s="19"/>
      <c r="T172" s="19">
        <f t="shared" ref="T172:T181" si="669">SUM(S172*$D172*$E172*$F172*$G172*$T$10)</f>
        <v>0</v>
      </c>
      <c r="U172" s="19"/>
      <c r="V172" s="19">
        <f t="shared" ref="V172:V181" si="670">SUM(U172*$D172*$E172*$F172*$G172*$V$10)</f>
        <v>0</v>
      </c>
      <c r="W172" s="20"/>
      <c r="X172" s="19">
        <f t="shared" si="574"/>
        <v>0</v>
      </c>
      <c r="Y172" s="19"/>
      <c r="Z172" s="19">
        <f t="shared" ref="Z172:Z181" si="671">SUM(Y172*$D172*$E172*$F172*$G172*$Z$10)</f>
        <v>0</v>
      </c>
      <c r="AA172" s="19"/>
      <c r="AB172" s="19">
        <f t="shared" ref="AB172:AB181" si="672">SUM(AA172*$D172*$E172*$F172*$G172*$AB$10)</f>
        <v>0</v>
      </c>
      <c r="AC172" s="19"/>
      <c r="AD172" s="19">
        <f t="shared" ref="AD172:AD181" si="673">SUM(AC172*$D172*$E172*$F172*$G172*$AD$10)</f>
        <v>0</v>
      </c>
      <c r="AE172" s="19"/>
      <c r="AF172" s="19">
        <f t="shared" ref="AF172:AF181" si="674">AE172*$D172*$E172*$F172*$H172*$AF$10</f>
        <v>0</v>
      </c>
      <c r="AG172" s="19"/>
      <c r="AH172" s="19">
        <f t="shared" ref="AH172:AH181" si="675">AG172*$D172*$E172*$F172*$H172*$AH$10</f>
        <v>0</v>
      </c>
      <c r="AI172" s="20"/>
      <c r="AJ172" s="19">
        <f t="shared" ref="AJ172:AJ181" si="676">SUM(AI172*$D172*$E172*$F172*$G172*$AJ$10)</f>
        <v>0</v>
      </c>
      <c r="AK172" s="19"/>
      <c r="AL172" s="19">
        <f t="shared" ref="AL172:AL181" si="677">SUM(AK172*$D172*$E172*$F172*$G172*$AL$10)</f>
        <v>0</v>
      </c>
      <c r="AM172" s="19"/>
      <c r="AN172" s="19">
        <f t="shared" ref="AN172:AN181" si="678">SUM(AM172*$D172*$E172*$F172*$G172*$AN$10)</f>
        <v>0</v>
      </c>
      <c r="AO172" s="19"/>
      <c r="AP172" s="19">
        <f t="shared" ref="AP172:AP181" si="679">SUM(AO172*$D172*$E172*$F172*$G172*$AP$10)</f>
        <v>0</v>
      </c>
      <c r="AQ172" s="19"/>
      <c r="AR172" s="19">
        <f t="shared" ref="AR172:AR181" si="680">SUM(AQ172*$D172*$E172*$F172*$G172*$AR$10)</f>
        <v>0</v>
      </c>
      <c r="AS172" s="19">
        <v>5</v>
      </c>
      <c r="AT172" s="19">
        <f t="shared" ref="AT172:AT181" si="681">SUM(AS172*$D172*$E172*$F172*$G172*$AT$10)</f>
        <v>125361.59999999999</v>
      </c>
      <c r="AU172" s="19"/>
      <c r="AV172" s="19">
        <f t="shared" ref="AV172:AV181" si="682">SUM(AU172*$D172*$E172*$F172*$G172*$AV$10)</f>
        <v>0</v>
      </c>
      <c r="AW172" s="19"/>
      <c r="AX172" s="19">
        <f t="shared" ref="AX172:AX181" si="683">SUM(AW172*$D172*$E172*$F172*$G172*$AX$10)</f>
        <v>0</v>
      </c>
      <c r="AY172" s="19"/>
      <c r="AZ172" s="19">
        <f t="shared" ref="AZ172:AZ181" si="684">SUM(AY172*$D172*$E172*$F172*$G172*$AZ$10)</f>
        <v>0</v>
      </c>
      <c r="BA172" s="19"/>
      <c r="BB172" s="19">
        <f t="shared" ref="BB172:BB181" si="685">SUM(BA172*$D172*$E172*$F172*$G172*$BB$10)</f>
        <v>0</v>
      </c>
      <c r="BC172" s="19"/>
      <c r="BD172" s="19">
        <f t="shared" ref="BD172:BD181" si="686">SUM(BC172*$D172*$E172*$F172*$G172*$BD$10)</f>
        <v>0</v>
      </c>
      <c r="BE172" s="19"/>
      <c r="BF172" s="19">
        <f t="shared" ref="BF172:BF181" si="687">SUM(BE172*$D172*$E172*$F172*$G172*$BF$10)</f>
        <v>0</v>
      </c>
      <c r="BG172" s="19"/>
      <c r="BH172" s="19">
        <f t="shared" ref="BH172:BH181" si="688">SUM(BG172*$D172*$E172*$F172*$G172*$BH$10)</f>
        <v>0</v>
      </c>
      <c r="BI172" s="19"/>
      <c r="BJ172" s="19">
        <f t="shared" ref="BJ172:BJ181" si="689">BI172*$D172*$E172*$F172*$H172*$BJ$10</f>
        <v>0</v>
      </c>
      <c r="BK172" s="19"/>
      <c r="BL172" s="19">
        <f t="shared" ref="BL172:BL181" si="690">BK172*$D172*$E172*$F172*$H172*$BL$10</f>
        <v>0</v>
      </c>
      <c r="BM172" s="90"/>
      <c r="BN172" s="19">
        <f t="shared" ref="BN172:BN181" si="691">BM172*$D172*$E172*$F172*$H172*$BN$10</f>
        <v>0</v>
      </c>
      <c r="BO172" s="19"/>
      <c r="BP172" s="19">
        <f t="shared" ref="BP172:BP181" si="692">BO172*$D172*$E172*$F172*$H172*$BP$10</f>
        <v>0</v>
      </c>
      <c r="BQ172" s="83"/>
      <c r="BR172" s="19">
        <f t="shared" ref="BR172:BR181" si="693">BQ172*$D172*$E172*$F172*$H172*$BR$10</f>
        <v>0</v>
      </c>
      <c r="BS172" s="19"/>
      <c r="BT172" s="19">
        <f t="shared" ref="BT172:BT181" si="694">BS172*$D172*$E172*$F172*$H172*$BT$10</f>
        <v>0</v>
      </c>
      <c r="BU172" s="19"/>
      <c r="BV172" s="19">
        <f t="shared" ref="BV172:BV181" si="695">BU172*$D172*$E172*$F172*$H172*$BV$10</f>
        <v>0</v>
      </c>
      <c r="BW172" s="19"/>
      <c r="BX172" s="19">
        <f t="shared" ref="BX172:BX181" si="696">BW172*$D172*$E172*$F172*$H172*$BX$10</f>
        <v>0</v>
      </c>
      <c r="BY172" s="19"/>
      <c r="BZ172" s="19">
        <f t="shared" ref="BZ172:BZ181" si="697">BY172*$D172*$E172*$F172*$H172*$BZ$10</f>
        <v>0</v>
      </c>
      <c r="CA172" s="19"/>
      <c r="CB172" s="19">
        <f t="shared" ref="CB172:CB181" si="698">CA172*$D172*$E172*$F172*$H172*$CB$10</f>
        <v>0</v>
      </c>
      <c r="CC172" s="19"/>
      <c r="CD172" s="19">
        <f t="shared" ref="CD172:CD181" si="699">CC172*$D172*$E172*$F172*$H172*$CD$10</f>
        <v>0</v>
      </c>
      <c r="CE172" s="19"/>
      <c r="CF172" s="19">
        <f t="shared" ref="CF172:CF181" si="700">CE172*$D172*$E172*$F172*$H172*$CF$10</f>
        <v>0</v>
      </c>
      <c r="CG172" s="19"/>
      <c r="CH172" s="19">
        <f t="shared" ref="CH172:CH181" si="701">CG172*$D172*$E172*$F172*$H172*$CH$10</f>
        <v>0</v>
      </c>
      <c r="CI172" s="83"/>
      <c r="CJ172" s="19">
        <f t="shared" ref="CJ172:CJ181" si="702">CI172*$D172*$E172*$F172*$H172*$CJ$10</f>
        <v>0</v>
      </c>
      <c r="CK172" s="19"/>
      <c r="CL172" s="19">
        <f t="shared" ref="CL172:CL181" si="703">CK172*$D172*$E172*$F172*$H172*$CL$10</f>
        <v>0</v>
      </c>
      <c r="CM172" s="83"/>
      <c r="CN172" s="19">
        <f t="shared" ref="CN172:CN181" si="704">CM172*$D172*$E172*$F172*$I172*$CN$10</f>
        <v>0</v>
      </c>
      <c r="CO172" s="19"/>
      <c r="CP172" s="19">
        <f t="shared" ref="CP172:CP181" si="705">CO172*$D172*$E172*$F172*$J172*$CP$10</f>
        <v>0</v>
      </c>
      <c r="CQ172" s="19"/>
      <c r="CR172" s="19">
        <f t="shared" ref="CR172:CR181" si="706">CQ172*D172*E172*F172</f>
        <v>0</v>
      </c>
      <c r="CS172" s="76">
        <f t="shared" ref="CS172:CT181" si="707">SUM(M172+K172+W172+O172+Q172+Y172+U172+S172+AA172+AE172+AC172+AG172+AI172+AM172+BI172+BO172+AK172+AW172+AY172+CA172+CC172+BY172+CE172+CG172+BS172+BU172+AO172+AQ172+AS172+AU172+BK172+BM172+BQ172+BA172+BC172+BE172+BG172+BW172+CI172+CK172+CM172+CO172+CQ172)</f>
        <v>5</v>
      </c>
      <c r="CT172" s="76">
        <f t="shared" si="707"/>
        <v>125361.59999999999</v>
      </c>
    </row>
    <row r="173" spans="1:98" ht="60" x14ac:dyDescent="0.25">
      <c r="A173" s="74"/>
      <c r="B173" s="75">
        <v>124</v>
      </c>
      <c r="C173" s="22" t="s">
        <v>275</v>
      </c>
      <c r="D173" s="16">
        <v>11480</v>
      </c>
      <c r="E173" s="17">
        <v>1.95</v>
      </c>
      <c r="F173" s="30">
        <v>1</v>
      </c>
      <c r="G173" s="16">
        <v>1.4</v>
      </c>
      <c r="H173" s="16">
        <v>1.68</v>
      </c>
      <c r="I173" s="16">
        <v>2.23</v>
      </c>
      <c r="J173" s="18">
        <v>2.57</v>
      </c>
      <c r="K173" s="19"/>
      <c r="L173" s="19">
        <f t="shared" si="666"/>
        <v>0</v>
      </c>
      <c r="M173" s="19"/>
      <c r="N173" s="19">
        <f t="shared" si="573"/>
        <v>0</v>
      </c>
      <c r="O173" s="19"/>
      <c r="P173" s="19">
        <f t="shared" si="667"/>
        <v>0</v>
      </c>
      <c r="Q173" s="83"/>
      <c r="R173" s="19">
        <f t="shared" si="668"/>
        <v>0</v>
      </c>
      <c r="S173" s="19"/>
      <c r="T173" s="19">
        <f t="shared" si="669"/>
        <v>0</v>
      </c>
      <c r="U173" s="19"/>
      <c r="V173" s="19">
        <f t="shared" si="670"/>
        <v>0</v>
      </c>
      <c r="W173" s="20"/>
      <c r="X173" s="19">
        <f t="shared" si="574"/>
        <v>0</v>
      </c>
      <c r="Y173" s="19"/>
      <c r="Z173" s="19">
        <f t="shared" si="671"/>
        <v>0</v>
      </c>
      <c r="AA173" s="19"/>
      <c r="AB173" s="19">
        <f t="shared" si="672"/>
        <v>0</v>
      </c>
      <c r="AC173" s="19"/>
      <c r="AD173" s="19">
        <f t="shared" si="673"/>
        <v>0</v>
      </c>
      <c r="AE173" s="19"/>
      <c r="AF173" s="19">
        <f t="shared" si="674"/>
        <v>0</v>
      </c>
      <c r="AG173" s="19"/>
      <c r="AH173" s="19">
        <f t="shared" si="675"/>
        <v>0</v>
      </c>
      <c r="AI173" s="20"/>
      <c r="AJ173" s="19">
        <f t="shared" si="676"/>
        <v>0</v>
      </c>
      <c r="AK173" s="19"/>
      <c r="AL173" s="19">
        <f t="shared" si="677"/>
        <v>0</v>
      </c>
      <c r="AM173" s="19"/>
      <c r="AN173" s="19">
        <f t="shared" si="678"/>
        <v>0</v>
      </c>
      <c r="AO173" s="19"/>
      <c r="AP173" s="19">
        <f t="shared" si="679"/>
        <v>0</v>
      </c>
      <c r="AQ173" s="19"/>
      <c r="AR173" s="19">
        <f t="shared" si="680"/>
        <v>0</v>
      </c>
      <c r="AS173" s="19">
        <v>5</v>
      </c>
      <c r="AT173" s="19">
        <f t="shared" si="681"/>
        <v>156702</v>
      </c>
      <c r="AU173" s="19"/>
      <c r="AV173" s="19">
        <f t="shared" si="682"/>
        <v>0</v>
      </c>
      <c r="AW173" s="19"/>
      <c r="AX173" s="19">
        <f t="shared" si="683"/>
        <v>0</v>
      </c>
      <c r="AY173" s="19"/>
      <c r="AZ173" s="19">
        <f t="shared" si="684"/>
        <v>0</v>
      </c>
      <c r="BA173" s="19"/>
      <c r="BB173" s="19">
        <f t="shared" si="685"/>
        <v>0</v>
      </c>
      <c r="BC173" s="19"/>
      <c r="BD173" s="19">
        <f t="shared" si="686"/>
        <v>0</v>
      </c>
      <c r="BE173" s="19"/>
      <c r="BF173" s="19">
        <f t="shared" si="687"/>
        <v>0</v>
      </c>
      <c r="BG173" s="19"/>
      <c r="BH173" s="19">
        <f t="shared" si="688"/>
        <v>0</v>
      </c>
      <c r="BI173" s="19"/>
      <c r="BJ173" s="19">
        <f t="shared" si="689"/>
        <v>0</v>
      </c>
      <c r="BK173" s="19"/>
      <c r="BL173" s="19">
        <f t="shared" si="690"/>
        <v>0</v>
      </c>
      <c r="BM173" s="90"/>
      <c r="BN173" s="19">
        <f t="shared" si="691"/>
        <v>0</v>
      </c>
      <c r="BO173" s="19"/>
      <c r="BP173" s="19">
        <f t="shared" si="692"/>
        <v>0</v>
      </c>
      <c r="BQ173" s="83"/>
      <c r="BR173" s="19">
        <f t="shared" si="693"/>
        <v>0</v>
      </c>
      <c r="BS173" s="19"/>
      <c r="BT173" s="19">
        <f t="shared" si="694"/>
        <v>0</v>
      </c>
      <c r="BU173" s="19"/>
      <c r="BV173" s="19">
        <f t="shared" si="695"/>
        <v>0</v>
      </c>
      <c r="BW173" s="19"/>
      <c r="BX173" s="19">
        <f t="shared" si="696"/>
        <v>0</v>
      </c>
      <c r="BY173" s="19"/>
      <c r="BZ173" s="19">
        <f t="shared" si="697"/>
        <v>0</v>
      </c>
      <c r="CA173" s="19"/>
      <c r="CB173" s="19">
        <f t="shared" si="698"/>
        <v>0</v>
      </c>
      <c r="CC173" s="19"/>
      <c r="CD173" s="19">
        <f t="shared" si="699"/>
        <v>0</v>
      </c>
      <c r="CE173" s="19"/>
      <c r="CF173" s="19">
        <f t="shared" si="700"/>
        <v>0</v>
      </c>
      <c r="CG173" s="19"/>
      <c r="CH173" s="19">
        <f t="shared" si="701"/>
        <v>0</v>
      </c>
      <c r="CI173" s="83"/>
      <c r="CJ173" s="19">
        <f t="shared" si="702"/>
        <v>0</v>
      </c>
      <c r="CK173" s="19"/>
      <c r="CL173" s="19">
        <f t="shared" si="703"/>
        <v>0</v>
      </c>
      <c r="CM173" s="83"/>
      <c r="CN173" s="19">
        <f t="shared" si="704"/>
        <v>0</v>
      </c>
      <c r="CO173" s="19"/>
      <c r="CP173" s="19">
        <f t="shared" si="705"/>
        <v>0</v>
      </c>
      <c r="CQ173" s="19"/>
      <c r="CR173" s="19">
        <f t="shared" si="706"/>
        <v>0</v>
      </c>
      <c r="CS173" s="76">
        <f t="shared" si="707"/>
        <v>5</v>
      </c>
      <c r="CT173" s="76">
        <f t="shared" si="707"/>
        <v>156702</v>
      </c>
    </row>
    <row r="174" spans="1:98" ht="75" x14ac:dyDescent="0.25">
      <c r="A174" s="74"/>
      <c r="B174" s="75">
        <v>125</v>
      </c>
      <c r="C174" s="22" t="s">
        <v>276</v>
      </c>
      <c r="D174" s="16">
        <v>11480</v>
      </c>
      <c r="E174" s="17">
        <v>1.3</v>
      </c>
      <c r="F174" s="30">
        <v>1</v>
      </c>
      <c r="G174" s="16">
        <v>1.4</v>
      </c>
      <c r="H174" s="16">
        <v>1.68</v>
      </c>
      <c r="I174" s="16">
        <v>2.23</v>
      </c>
      <c r="J174" s="18">
        <v>2.57</v>
      </c>
      <c r="K174" s="19"/>
      <c r="L174" s="19">
        <f t="shared" si="666"/>
        <v>0</v>
      </c>
      <c r="M174" s="19"/>
      <c r="N174" s="19">
        <f t="shared" si="573"/>
        <v>0</v>
      </c>
      <c r="O174" s="19"/>
      <c r="P174" s="19">
        <f t="shared" si="667"/>
        <v>0</v>
      </c>
      <c r="Q174" s="83"/>
      <c r="R174" s="19">
        <f t="shared" si="668"/>
        <v>0</v>
      </c>
      <c r="S174" s="19"/>
      <c r="T174" s="19">
        <f t="shared" si="669"/>
        <v>0</v>
      </c>
      <c r="U174" s="19"/>
      <c r="V174" s="19">
        <f t="shared" si="670"/>
        <v>0</v>
      </c>
      <c r="W174" s="20"/>
      <c r="X174" s="19">
        <f t="shared" si="574"/>
        <v>0</v>
      </c>
      <c r="Y174" s="19"/>
      <c r="Z174" s="19">
        <f t="shared" si="671"/>
        <v>0</v>
      </c>
      <c r="AA174" s="19"/>
      <c r="AB174" s="19">
        <f t="shared" si="672"/>
        <v>0</v>
      </c>
      <c r="AC174" s="19"/>
      <c r="AD174" s="19">
        <f t="shared" si="673"/>
        <v>0</v>
      </c>
      <c r="AE174" s="19"/>
      <c r="AF174" s="19">
        <f t="shared" si="674"/>
        <v>0</v>
      </c>
      <c r="AG174" s="19"/>
      <c r="AH174" s="19">
        <f t="shared" si="675"/>
        <v>0</v>
      </c>
      <c r="AI174" s="20"/>
      <c r="AJ174" s="19">
        <f t="shared" si="676"/>
        <v>0</v>
      </c>
      <c r="AK174" s="19"/>
      <c r="AL174" s="19">
        <f t="shared" si="677"/>
        <v>0</v>
      </c>
      <c r="AM174" s="19"/>
      <c r="AN174" s="19">
        <f t="shared" si="678"/>
        <v>0</v>
      </c>
      <c r="AO174" s="19"/>
      <c r="AP174" s="19">
        <f t="shared" si="679"/>
        <v>0</v>
      </c>
      <c r="AQ174" s="19"/>
      <c r="AR174" s="19">
        <f t="shared" si="680"/>
        <v>0</v>
      </c>
      <c r="AS174" s="19">
        <v>40</v>
      </c>
      <c r="AT174" s="19">
        <f t="shared" si="681"/>
        <v>835744</v>
      </c>
      <c r="AU174" s="19"/>
      <c r="AV174" s="19">
        <f t="shared" si="682"/>
        <v>0</v>
      </c>
      <c r="AW174" s="19"/>
      <c r="AX174" s="19">
        <f t="shared" si="683"/>
        <v>0</v>
      </c>
      <c r="AY174" s="19"/>
      <c r="AZ174" s="19">
        <f t="shared" si="684"/>
        <v>0</v>
      </c>
      <c r="BA174" s="19"/>
      <c r="BB174" s="19">
        <f t="shared" si="685"/>
        <v>0</v>
      </c>
      <c r="BC174" s="19"/>
      <c r="BD174" s="19">
        <f t="shared" si="686"/>
        <v>0</v>
      </c>
      <c r="BE174" s="19"/>
      <c r="BF174" s="19">
        <f t="shared" si="687"/>
        <v>0</v>
      </c>
      <c r="BG174" s="19"/>
      <c r="BH174" s="19">
        <f t="shared" si="688"/>
        <v>0</v>
      </c>
      <c r="BI174" s="19"/>
      <c r="BJ174" s="19">
        <f t="shared" si="689"/>
        <v>0</v>
      </c>
      <c r="BK174" s="19"/>
      <c r="BL174" s="19">
        <f t="shared" si="690"/>
        <v>0</v>
      </c>
      <c r="BM174" s="90"/>
      <c r="BN174" s="19">
        <f t="shared" si="691"/>
        <v>0</v>
      </c>
      <c r="BO174" s="19"/>
      <c r="BP174" s="19">
        <f t="shared" si="692"/>
        <v>0</v>
      </c>
      <c r="BQ174" s="83"/>
      <c r="BR174" s="19">
        <f t="shared" si="693"/>
        <v>0</v>
      </c>
      <c r="BS174" s="19"/>
      <c r="BT174" s="19">
        <f t="shared" si="694"/>
        <v>0</v>
      </c>
      <c r="BU174" s="19"/>
      <c r="BV174" s="19">
        <f t="shared" si="695"/>
        <v>0</v>
      </c>
      <c r="BW174" s="19"/>
      <c r="BX174" s="19">
        <f t="shared" si="696"/>
        <v>0</v>
      </c>
      <c r="BY174" s="19"/>
      <c r="BZ174" s="19">
        <f t="shared" si="697"/>
        <v>0</v>
      </c>
      <c r="CA174" s="19"/>
      <c r="CB174" s="19">
        <f t="shared" si="698"/>
        <v>0</v>
      </c>
      <c r="CC174" s="19"/>
      <c r="CD174" s="19">
        <f t="shared" si="699"/>
        <v>0</v>
      </c>
      <c r="CE174" s="19"/>
      <c r="CF174" s="19">
        <f t="shared" si="700"/>
        <v>0</v>
      </c>
      <c r="CG174" s="19"/>
      <c r="CH174" s="19">
        <f t="shared" si="701"/>
        <v>0</v>
      </c>
      <c r="CI174" s="83"/>
      <c r="CJ174" s="19">
        <f t="shared" si="702"/>
        <v>0</v>
      </c>
      <c r="CK174" s="19"/>
      <c r="CL174" s="19">
        <f t="shared" si="703"/>
        <v>0</v>
      </c>
      <c r="CM174" s="83"/>
      <c r="CN174" s="19">
        <f t="shared" si="704"/>
        <v>0</v>
      </c>
      <c r="CO174" s="19"/>
      <c r="CP174" s="19">
        <f t="shared" si="705"/>
        <v>0</v>
      </c>
      <c r="CQ174" s="19"/>
      <c r="CR174" s="19">
        <f t="shared" si="706"/>
        <v>0</v>
      </c>
      <c r="CS174" s="76">
        <f t="shared" si="707"/>
        <v>40</v>
      </c>
      <c r="CT174" s="76">
        <f t="shared" si="707"/>
        <v>835744</v>
      </c>
    </row>
    <row r="175" spans="1:98" ht="75" x14ac:dyDescent="0.25">
      <c r="A175" s="74"/>
      <c r="B175" s="75">
        <v>126</v>
      </c>
      <c r="C175" s="22" t="s">
        <v>277</v>
      </c>
      <c r="D175" s="16">
        <v>11480</v>
      </c>
      <c r="E175" s="17">
        <v>1.63</v>
      </c>
      <c r="F175" s="30">
        <v>1</v>
      </c>
      <c r="G175" s="16">
        <v>1.4</v>
      </c>
      <c r="H175" s="16">
        <v>1.68</v>
      </c>
      <c r="I175" s="16">
        <v>2.23</v>
      </c>
      <c r="J175" s="18">
        <v>2.57</v>
      </c>
      <c r="K175" s="19"/>
      <c r="L175" s="19">
        <f t="shared" si="666"/>
        <v>0</v>
      </c>
      <c r="M175" s="19"/>
      <c r="N175" s="19">
        <f t="shared" si="573"/>
        <v>0</v>
      </c>
      <c r="O175" s="19"/>
      <c r="P175" s="19">
        <f t="shared" si="667"/>
        <v>0</v>
      </c>
      <c r="Q175" s="83"/>
      <c r="R175" s="19">
        <f t="shared" si="668"/>
        <v>0</v>
      </c>
      <c r="S175" s="19"/>
      <c r="T175" s="19">
        <f t="shared" si="669"/>
        <v>0</v>
      </c>
      <c r="U175" s="19"/>
      <c r="V175" s="19">
        <f t="shared" si="670"/>
        <v>0</v>
      </c>
      <c r="W175" s="20"/>
      <c r="X175" s="19">
        <f t="shared" si="574"/>
        <v>0</v>
      </c>
      <c r="Y175" s="19"/>
      <c r="Z175" s="19">
        <f t="shared" si="671"/>
        <v>0</v>
      </c>
      <c r="AA175" s="19"/>
      <c r="AB175" s="19">
        <f t="shared" si="672"/>
        <v>0</v>
      </c>
      <c r="AC175" s="19"/>
      <c r="AD175" s="19">
        <f t="shared" si="673"/>
        <v>0</v>
      </c>
      <c r="AE175" s="19"/>
      <c r="AF175" s="19">
        <f t="shared" si="674"/>
        <v>0</v>
      </c>
      <c r="AG175" s="19"/>
      <c r="AH175" s="19">
        <f t="shared" si="675"/>
        <v>0</v>
      </c>
      <c r="AI175" s="20"/>
      <c r="AJ175" s="19">
        <f t="shared" si="676"/>
        <v>0</v>
      </c>
      <c r="AK175" s="19"/>
      <c r="AL175" s="19">
        <f t="shared" si="677"/>
        <v>0</v>
      </c>
      <c r="AM175" s="19"/>
      <c r="AN175" s="19">
        <f t="shared" si="678"/>
        <v>0</v>
      </c>
      <c r="AO175" s="19"/>
      <c r="AP175" s="19">
        <f t="shared" si="679"/>
        <v>0</v>
      </c>
      <c r="AQ175" s="19"/>
      <c r="AR175" s="19">
        <f t="shared" si="680"/>
        <v>0</v>
      </c>
      <c r="AS175" s="19">
        <v>30</v>
      </c>
      <c r="AT175" s="19">
        <f t="shared" si="681"/>
        <v>785920.79999999993</v>
      </c>
      <c r="AU175" s="19"/>
      <c r="AV175" s="19">
        <f t="shared" si="682"/>
        <v>0</v>
      </c>
      <c r="AW175" s="19"/>
      <c r="AX175" s="19">
        <f t="shared" si="683"/>
        <v>0</v>
      </c>
      <c r="AY175" s="19"/>
      <c r="AZ175" s="19">
        <f t="shared" si="684"/>
        <v>0</v>
      </c>
      <c r="BA175" s="19"/>
      <c r="BB175" s="19">
        <f t="shared" si="685"/>
        <v>0</v>
      </c>
      <c r="BC175" s="19"/>
      <c r="BD175" s="19">
        <f t="shared" si="686"/>
        <v>0</v>
      </c>
      <c r="BE175" s="19"/>
      <c r="BF175" s="19">
        <f t="shared" si="687"/>
        <v>0</v>
      </c>
      <c r="BG175" s="19"/>
      <c r="BH175" s="19">
        <f t="shared" si="688"/>
        <v>0</v>
      </c>
      <c r="BI175" s="19"/>
      <c r="BJ175" s="19">
        <f t="shared" si="689"/>
        <v>0</v>
      </c>
      <c r="BK175" s="19"/>
      <c r="BL175" s="19">
        <f t="shared" si="690"/>
        <v>0</v>
      </c>
      <c r="BM175" s="90"/>
      <c r="BN175" s="19">
        <f t="shared" si="691"/>
        <v>0</v>
      </c>
      <c r="BO175" s="19"/>
      <c r="BP175" s="19">
        <f t="shared" si="692"/>
        <v>0</v>
      </c>
      <c r="BQ175" s="83"/>
      <c r="BR175" s="19">
        <f t="shared" si="693"/>
        <v>0</v>
      </c>
      <c r="BS175" s="19"/>
      <c r="BT175" s="19">
        <f t="shared" si="694"/>
        <v>0</v>
      </c>
      <c r="BU175" s="19"/>
      <c r="BV175" s="19">
        <f t="shared" si="695"/>
        <v>0</v>
      </c>
      <c r="BW175" s="19"/>
      <c r="BX175" s="19">
        <f t="shared" si="696"/>
        <v>0</v>
      </c>
      <c r="BY175" s="19"/>
      <c r="BZ175" s="19">
        <f t="shared" si="697"/>
        <v>0</v>
      </c>
      <c r="CA175" s="19"/>
      <c r="CB175" s="19">
        <f t="shared" si="698"/>
        <v>0</v>
      </c>
      <c r="CC175" s="19"/>
      <c r="CD175" s="19">
        <f t="shared" si="699"/>
        <v>0</v>
      </c>
      <c r="CE175" s="19"/>
      <c r="CF175" s="19">
        <f t="shared" si="700"/>
        <v>0</v>
      </c>
      <c r="CG175" s="19"/>
      <c r="CH175" s="19">
        <f t="shared" si="701"/>
        <v>0</v>
      </c>
      <c r="CI175" s="83"/>
      <c r="CJ175" s="19">
        <f t="shared" si="702"/>
        <v>0</v>
      </c>
      <c r="CK175" s="19"/>
      <c r="CL175" s="19">
        <f t="shared" si="703"/>
        <v>0</v>
      </c>
      <c r="CM175" s="83"/>
      <c r="CN175" s="19">
        <f t="shared" si="704"/>
        <v>0</v>
      </c>
      <c r="CO175" s="19"/>
      <c r="CP175" s="19">
        <f t="shared" si="705"/>
        <v>0</v>
      </c>
      <c r="CQ175" s="19"/>
      <c r="CR175" s="19">
        <f t="shared" si="706"/>
        <v>0</v>
      </c>
      <c r="CS175" s="76">
        <f t="shared" si="707"/>
        <v>30</v>
      </c>
      <c r="CT175" s="76">
        <f t="shared" si="707"/>
        <v>785920.79999999993</v>
      </c>
    </row>
    <row r="176" spans="1:98" ht="45" x14ac:dyDescent="0.25">
      <c r="A176" s="74"/>
      <c r="B176" s="75">
        <v>127</v>
      </c>
      <c r="C176" s="22" t="s">
        <v>278</v>
      </c>
      <c r="D176" s="16">
        <v>11480</v>
      </c>
      <c r="E176" s="17">
        <v>0.53</v>
      </c>
      <c r="F176" s="30">
        <v>1</v>
      </c>
      <c r="G176" s="16">
        <v>1.4</v>
      </c>
      <c r="H176" s="16">
        <v>1.68</v>
      </c>
      <c r="I176" s="16">
        <v>2.23</v>
      </c>
      <c r="J176" s="18">
        <v>2.57</v>
      </c>
      <c r="K176" s="19"/>
      <c r="L176" s="19">
        <f t="shared" si="666"/>
        <v>0</v>
      </c>
      <c r="M176" s="19"/>
      <c r="N176" s="19">
        <f t="shared" si="573"/>
        <v>0</v>
      </c>
      <c r="O176" s="19"/>
      <c r="P176" s="19">
        <f t="shared" si="667"/>
        <v>0</v>
      </c>
      <c r="Q176" s="83"/>
      <c r="R176" s="19">
        <f t="shared" si="668"/>
        <v>0</v>
      </c>
      <c r="S176" s="19"/>
      <c r="T176" s="19">
        <f t="shared" si="669"/>
        <v>0</v>
      </c>
      <c r="U176" s="19"/>
      <c r="V176" s="19">
        <f t="shared" si="670"/>
        <v>0</v>
      </c>
      <c r="W176" s="20"/>
      <c r="X176" s="19">
        <f t="shared" si="574"/>
        <v>0</v>
      </c>
      <c r="Y176" s="19"/>
      <c r="Z176" s="19">
        <f t="shared" si="671"/>
        <v>0</v>
      </c>
      <c r="AA176" s="19"/>
      <c r="AB176" s="19">
        <f t="shared" si="672"/>
        <v>0</v>
      </c>
      <c r="AC176" s="19"/>
      <c r="AD176" s="19">
        <f t="shared" si="673"/>
        <v>0</v>
      </c>
      <c r="AE176" s="19"/>
      <c r="AF176" s="19">
        <f t="shared" si="674"/>
        <v>0</v>
      </c>
      <c r="AG176" s="19"/>
      <c r="AH176" s="19">
        <f t="shared" si="675"/>
        <v>0</v>
      </c>
      <c r="AI176" s="20"/>
      <c r="AJ176" s="19">
        <f t="shared" si="676"/>
        <v>0</v>
      </c>
      <c r="AK176" s="19"/>
      <c r="AL176" s="19">
        <f t="shared" si="677"/>
        <v>0</v>
      </c>
      <c r="AM176" s="19"/>
      <c r="AN176" s="19">
        <f t="shared" si="678"/>
        <v>0</v>
      </c>
      <c r="AO176" s="19"/>
      <c r="AP176" s="19">
        <f t="shared" si="679"/>
        <v>0</v>
      </c>
      <c r="AQ176" s="19"/>
      <c r="AR176" s="19">
        <f t="shared" si="680"/>
        <v>0</v>
      </c>
      <c r="AS176" s="19">
        <v>80</v>
      </c>
      <c r="AT176" s="19">
        <f t="shared" si="681"/>
        <v>681452.79999999993</v>
      </c>
      <c r="AU176" s="19"/>
      <c r="AV176" s="19">
        <f t="shared" si="682"/>
        <v>0</v>
      </c>
      <c r="AW176" s="19"/>
      <c r="AX176" s="19">
        <f t="shared" si="683"/>
        <v>0</v>
      </c>
      <c r="AY176" s="19"/>
      <c r="AZ176" s="19">
        <f t="shared" si="684"/>
        <v>0</v>
      </c>
      <c r="BA176" s="19"/>
      <c r="BB176" s="19">
        <f t="shared" si="685"/>
        <v>0</v>
      </c>
      <c r="BC176" s="19"/>
      <c r="BD176" s="19">
        <f t="shared" si="686"/>
        <v>0</v>
      </c>
      <c r="BE176" s="19"/>
      <c r="BF176" s="19">
        <f t="shared" si="687"/>
        <v>0</v>
      </c>
      <c r="BG176" s="19"/>
      <c r="BH176" s="19">
        <f t="shared" si="688"/>
        <v>0</v>
      </c>
      <c r="BI176" s="19"/>
      <c r="BJ176" s="19">
        <f t="shared" si="689"/>
        <v>0</v>
      </c>
      <c r="BK176" s="19"/>
      <c r="BL176" s="19">
        <f t="shared" si="690"/>
        <v>0</v>
      </c>
      <c r="BM176" s="90"/>
      <c r="BN176" s="19">
        <f t="shared" si="691"/>
        <v>0</v>
      </c>
      <c r="BO176" s="19"/>
      <c r="BP176" s="19">
        <f t="shared" si="692"/>
        <v>0</v>
      </c>
      <c r="BQ176" s="83"/>
      <c r="BR176" s="19">
        <f t="shared" si="693"/>
        <v>0</v>
      </c>
      <c r="BS176" s="19"/>
      <c r="BT176" s="19">
        <f t="shared" si="694"/>
        <v>0</v>
      </c>
      <c r="BU176" s="19"/>
      <c r="BV176" s="19">
        <f t="shared" si="695"/>
        <v>0</v>
      </c>
      <c r="BW176" s="19"/>
      <c r="BX176" s="19">
        <f t="shared" si="696"/>
        <v>0</v>
      </c>
      <c r="BY176" s="19"/>
      <c r="BZ176" s="19">
        <f t="shared" si="697"/>
        <v>0</v>
      </c>
      <c r="CA176" s="19"/>
      <c r="CB176" s="19">
        <f t="shared" si="698"/>
        <v>0</v>
      </c>
      <c r="CC176" s="19"/>
      <c r="CD176" s="19">
        <f t="shared" si="699"/>
        <v>0</v>
      </c>
      <c r="CE176" s="19"/>
      <c r="CF176" s="19">
        <f t="shared" si="700"/>
        <v>0</v>
      </c>
      <c r="CG176" s="19"/>
      <c r="CH176" s="19">
        <f t="shared" si="701"/>
        <v>0</v>
      </c>
      <c r="CI176" s="83"/>
      <c r="CJ176" s="19">
        <f t="shared" si="702"/>
        <v>0</v>
      </c>
      <c r="CK176" s="19"/>
      <c r="CL176" s="19">
        <f t="shared" si="703"/>
        <v>0</v>
      </c>
      <c r="CM176" s="83"/>
      <c r="CN176" s="19">
        <f t="shared" si="704"/>
        <v>0</v>
      </c>
      <c r="CO176" s="19"/>
      <c r="CP176" s="19">
        <f t="shared" si="705"/>
        <v>0</v>
      </c>
      <c r="CQ176" s="19"/>
      <c r="CR176" s="19">
        <f t="shared" si="706"/>
        <v>0</v>
      </c>
      <c r="CS176" s="76">
        <f t="shared" si="707"/>
        <v>80</v>
      </c>
      <c r="CT176" s="76">
        <f t="shared" si="707"/>
        <v>681452.79999999993</v>
      </c>
    </row>
    <row r="177" spans="1:98" ht="45" x14ac:dyDescent="0.25">
      <c r="A177" s="74"/>
      <c r="B177" s="75">
        <v>128</v>
      </c>
      <c r="C177" s="22" t="s">
        <v>279</v>
      </c>
      <c r="D177" s="16">
        <v>11480</v>
      </c>
      <c r="E177" s="17">
        <v>0.66</v>
      </c>
      <c r="F177" s="30">
        <v>1</v>
      </c>
      <c r="G177" s="16">
        <v>1.4</v>
      </c>
      <c r="H177" s="16">
        <v>1.68</v>
      </c>
      <c r="I177" s="16">
        <v>2.23</v>
      </c>
      <c r="J177" s="18">
        <v>2.57</v>
      </c>
      <c r="K177" s="19"/>
      <c r="L177" s="19">
        <f t="shared" si="666"/>
        <v>0</v>
      </c>
      <c r="M177" s="19"/>
      <c r="N177" s="19">
        <f t="shared" si="573"/>
        <v>0</v>
      </c>
      <c r="O177" s="19"/>
      <c r="P177" s="19">
        <f t="shared" si="667"/>
        <v>0</v>
      </c>
      <c r="Q177" s="83"/>
      <c r="R177" s="19">
        <f t="shared" si="668"/>
        <v>0</v>
      </c>
      <c r="S177" s="19"/>
      <c r="T177" s="19">
        <f t="shared" si="669"/>
        <v>0</v>
      </c>
      <c r="U177" s="19"/>
      <c r="V177" s="19">
        <f t="shared" si="670"/>
        <v>0</v>
      </c>
      <c r="W177" s="20"/>
      <c r="X177" s="19">
        <f t="shared" si="574"/>
        <v>0</v>
      </c>
      <c r="Y177" s="19"/>
      <c r="Z177" s="19">
        <f t="shared" si="671"/>
        <v>0</v>
      </c>
      <c r="AA177" s="19"/>
      <c r="AB177" s="19">
        <f t="shared" si="672"/>
        <v>0</v>
      </c>
      <c r="AC177" s="19"/>
      <c r="AD177" s="19">
        <f t="shared" si="673"/>
        <v>0</v>
      </c>
      <c r="AE177" s="19"/>
      <c r="AF177" s="19">
        <f t="shared" si="674"/>
        <v>0</v>
      </c>
      <c r="AG177" s="19"/>
      <c r="AH177" s="19">
        <f t="shared" si="675"/>
        <v>0</v>
      </c>
      <c r="AI177" s="20"/>
      <c r="AJ177" s="19">
        <f t="shared" si="676"/>
        <v>0</v>
      </c>
      <c r="AK177" s="19"/>
      <c r="AL177" s="19">
        <f t="shared" si="677"/>
        <v>0</v>
      </c>
      <c r="AM177" s="19"/>
      <c r="AN177" s="19">
        <f t="shared" si="678"/>
        <v>0</v>
      </c>
      <c r="AO177" s="19"/>
      <c r="AP177" s="19">
        <f t="shared" si="679"/>
        <v>0</v>
      </c>
      <c r="AQ177" s="19"/>
      <c r="AR177" s="19">
        <f t="shared" si="680"/>
        <v>0</v>
      </c>
      <c r="AS177" s="19">
        <v>75</v>
      </c>
      <c r="AT177" s="19">
        <f t="shared" si="681"/>
        <v>795564</v>
      </c>
      <c r="AU177" s="19"/>
      <c r="AV177" s="19">
        <f t="shared" si="682"/>
        <v>0</v>
      </c>
      <c r="AW177" s="19"/>
      <c r="AX177" s="19">
        <f t="shared" si="683"/>
        <v>0</v>
      </c>
      <c r="AY177" s="19"/>
      <c r="AZ177" s="19">
        <f t="shared" si="684"/>
        <v>0</v>
      </c>
      <c r="BA177" s="19"/>
      <c r="BB177" s="19">
        <f t="shared" si="685"/>
        <v>0</v>
      </c>
      <c r="BC177" s="19"/>
      <c r="BD177" s="19">
        <f t="shared" si="686"/>
        <v>0</v>
      </c>
      <c r="BE177" s="19"/>
      <c r="BF177" s="19">
        <f t="shared" si="687"/>
        <v>0</v>
      </c>
      <c r="BG177" s="19"/>
      <c r="BH177" s="19">
        <f t="shared" si="688"/>
        <v>0</v>
      </c>
      <c r="BI177" s="19"/>
      <c r="BJ177" s="19">
        <f t="shared" si="689"/>
        <v>0</v>
      </c>
      <c r="BK177" s="19"/>
      <c r="BL177" s="19">
        <f t="shared" si="690"/>
        <v>0</v>
      </c>
      <c r="BM177" s="90"/>
      <c r="BN177" s="19">
        <f t="shared" si="691"/>
        <v>0</v>
      </c>
      <c r="BO177" s="19"/>
      <c r="BP177" s="19">
        <f t="shared" si="692"/>
        <v>0</v>
      </c>
      <c r="BQ177" s="83"/>
      <c r="BR177" s="19">
        <f t="shared" si="693"/>
        <v>0</v>
      </c>
      <c r="BS177" s="19"/>
      <c r="BT177" s="19">
        <f t="shared" si="694"/>
        <v>0</v>
      </c>
      <c r="BU177" s="19"/>
      <c r="BV177" s="19">
        <f t="shared" si="695"/>
        <v>0</v>
      </c>
      <c r="BW177" s="19"/>
      <c r="BX177" s="19">
        <f t="shared" si="696"/>
        <v>0</v>
      </c>
      <c r="BY177" s="19"/>
      <c r="BZ177" s="19">
        <f t="shared" si="697"/>
        <v>0</v>
      </c>
      <c r="CA177" s="19"/>
      <c r="CB177" s="19">
        <f t="shared" si="698"/>
        <v>0</v>
      </c>
      <c r="CC177" s="19"/>
      <c r="CD177" s="19">
        <f t="shared" si="699"/>
        <v>0</v>
      </c>
      <c r="CE177" s="19"/>
      <c r="CF177" s="19">
        <f t="shared" si="700"/>
        <v>0</v>
      </c>
      <c r="CG177" s="19"/>
      <c r="CH177" s="19">
        <f t="shared" si="701"/>
        <v>0</v>
      </c>
      <c r="CI177" s="83"/>
      <c r="CJ177" s="19">
        <f t="shared" si="702"/>
        <v>0</v>
      </c>
      <c r="CK177" s="19"/>
      <c r="CL177" s="19">
        <f t="shared" si="703"/>
        <v>0</v>
      </c>
      <c r="CM177" s="83"/>
      <c r="CN177" s="19">
        <f t="shared" si="704"/>
        <v>0</v>
      </c>
      <c r="CO177" s="19"/>
      <c r="CP177" s="19">
        <f t="shared" si="705"/>
        <v>0</v>
      </c>
      <c r="CQ177" s="19"/>
      <c r="CR177" s="19">
        <f t="shared" si="706"/>
        <v>0</v>
      </c>
      <c r="CS177" s="76">
        <f t="shared" si="707"/>
        <v>75</v>
      </c>
      <c r="CT177" s="76">
        <f t="shared" si="707"/>
        <v>795564</v>
      </c>
    </row>
    <row r="178" spans="1:98" ht="45" x14ac:dyDescent="0.25">
      <c r="A178" s="74"/>
      <c r="B178" s="75">
        <v>129</v>
      </c>
      <c r="C178" s="22" t="s">
        <v>280</v>
      </c>
      <c r="D178" s="16">
        <v>11480</v>
      </c>
      <c r="E178" s="17">
        <v>1.5</v>
      </c>
      <c r="F178" s="30">
        <v>1</v>
      </c>
      <c r="G178" s="16">
        <v>1.4</v>
      </c>
      <c r="H178" s="16">
        <v>1.68</v>
      </c>
      <c r="I178" s="16">
        <v>2.23</v>
      </c>
      <c r="J178" s="18">
        <v>2.57</v>
      </c>
      <c r="K178" s="19"/>
      <c r="L178" s="19">
        <f t="shared" si="666"/>
        <v>0</v>
      </c>
      <c r="M178" s="19"/>
      <c r="N178" s="19">
        <f t="shared" si="573"/>
        <v>0</v>
      </c>
      <c r="O178" s="19"/>
      <c r="P178" s="19">
        <f t="shared" si="667"/>
        <v>0</v>
      </c>
      <c r="Q178" s="83"/>
      <c r="R178" s="19">
        <f t="shared" si="668"/>
        <v>0</v>
      </c>
      <c r="S178" s="19"/>
      <c r="T178" s="19">
        <f t="shared" si="669"/>
        <v>0</v>
      </c>
      <c r="U178" s="19"/>
      <c r="V178" s="19">
        <f t="shared" si="670"/>
        <v>0</v>
      </c>
      <c r="W178" s="20"/>
      <c r="X178" s="19">
        <f t="shared" si="574"/>
        <v>0</v>
      </c>
      <c r="Y178" s="19"/>
      <c r="Z178" s="19">
        <f t="shared" si="671"/>
        <v>0</v>
      </c>
      <c r="AA178" s="19"/>
      <c r="AB178" s="19">
        <f t="shared" si="672"/>
        <v>0</v>
      </c>
      <c r="AC178" s="19"/>
      <c r="AD178" s="19">
        <f t="shared" si="673"/>
        <v>0</v>
      </c>
      <c r="AE178" s="19"/>
      <c r="AF178" s="19">
        <f t="shared" si="674"/>
        <v>0</v>
      </c>
      <c r="AG178" s="19"/>
      <c r="AH178" s="19">
        <f t="shared" si="675"/>
        <v>0</v>
      </c>
      <c r="AI178" s="20"/>
      <c r="AJ178" s="19">
        <f t="shared" si="676"/>
        <v>0</v>
      </c>
      <c r="AK178" s="19"/>
      <c r="AL178" s="19">
        <f t="shared" si="677"/>
        <v>0</v>
      </c>
      <c r="AM178" s="19"/>
      <c r="AN178" s="19">
        <f t="shared" si="678"/>
        <v>0</v>
      </c>
      <c r="AO178" s="19"/>
      <c r="AP178" s="19">
        <f t="shared" si="679"/>
        <v>0</v>
      </c>
      <c r="AQ178" s="19"/>
      <c r="AR178" s="19">
        <f t="shared" si="680"/>
        <v>0</v>
      </c>
      <c r="AS178" s="19">
        <v>30</v>
      </c>
      <c r="AT178" s="19">
        <f t="shared" si="681"/>
        <v>723240</v>
      </c>
      <c r="AU178" s="19"/>
      <c r="AV178" s="19">
        <f t="shared" si="682"/>
        <v>0</v>
      </c>
      <c r="AW178" s="19"/>
      <c r="AX178" s="19">
        <f t="shared" si="683"/>
        <v>0</v>
      </c>
      <c r="AY178" s="19"/>
      <c r="AZ178" s="19">
        <f t="shared" si="684"/>
        <v>0</v>
      </c>
      <c r="BA178" s="19"/>
      <c r="BB178" s="19">
        <f t="shared" si="685"/>
        <v>0</v>
      </c>
      <c r="BC178" s="19"/>
      <c r="BD178" s="19">
        <f t="shared" si="686"/>
        <v>0</v>
      </c>
      <c r="BE178" s="19"/>
      <c r="BF178" s="19">
        <f t="shared" si="687"/>
        <v>0</v>
      </c>
      <c r="BG178" s="19"/>
      <c r="BH178" s="19">
        <f t="shared" si="688"/>
        <v>0</v>
      </c>
      <c r="BI178" s="19"/>
      <c r="BJ178" s="19">
        <f t="shared" si="689"/>
        <v>0</v>
      </c>
      <c r="BK178" s="19"/>
      <c r="BL178" s="19">
        <f t="shared" si="690"/>
        <v>0</v>
      </c>
      <c r="BM178" s="90"/>
      <c r="BN178" s="19">
        <f t="shared" si="691"/>
        <v>0</v>
      </c>
      <c r="BO178" s="19"/>
      <c r="BP178" s="19">
        <f t="shared" si="692"/>
        <v>0</v>
      </c>
      <c r="BQ178" s="83"/>
      <c r="BR178" s="19">
        <f t="shared" si="693"/>
        <v>0</v>
      </c>
      <c r="BS178" s="19"/>
      <c r="BT178" s="19">
        <f t="shared" si="694"/>
        <v>0</v>
      </c>
      <c r="BU178" s="19"/>
      <c r="BV178" s="19">
        <f t="shared" si="695"/>
        <v>0</v>
      </c>
      <c r="BW178" s="19"/>
      <c r="BX178" s="19">
        <f t="shared" si="696"/>
        <v>0</v>
      </c>
      <c r="BY178" s="19"/>
      <c r="BZ178" s="19">
        <f t="shared" si="697"/>
        <v>0</v>
      </c>
      <c r="CA178" s="19"/>
      <c r="CB178" s="19">
        <f t="shared" si="698"/>
        <v>0</v>
      </c>
      <c r="CC178" s="19"/>
      <c r="CD178" s="19">
        <f t="shared" si="699"/>
        <v>0</v>
      </c>
      <c r="CE178" s="19"/>
      <c r="CF178" s="19">
        <f t="shared" si="700"/>
        <v>0</v>
      </c>
      <c r="CG178" s="19"/>
      <c r="CH178" s="19">
        <f t="shared" si="701"/>
        <v>0</v>
      </c>
      <c r="CI178" s="83"/>
      <c r="CJ178" s="19">
        <f t="shared" si="702"/>
        <v>0</v>
      </c>
      <c r="CK178" s="19"/>
      <c r="CL178" s="19">
        <f t="shared" si="703"/>
        <v>0</v>
      </c>
      <c r="CM178" s="83"/>
      <c r="CN178" s="19">
        <f t="shared" si="704"/>
        <v>0</v>
      </c>
      <c r="CO178" s="19"/>
      <c r="CP178" s="19">
        <f t="shared" si="705"/>
        <v>0</v>
      </c>
      <c r="CQ178" s="19"/>
      <c r="CR178" s="19">
        <f t="shared" si="706"/>
        <v>0</v>
      </c>
      <c r="CS178" s="76">
        <f t="shared" si="707"/>
        <v>30</v>
      </c>
      <c r="CT178" s="76">
        <f t="shared" si="707"/>
        <v>723240</v>
      </c>
    </row>
    <row r="179" spans="1:98" ht="60" x14ac:dyDescent="0.25">
      <c r="A179" s="74"/>
      <c r="B179" s="75">
        <v>130</v>
      </c>
      <c r="C179" s="22" t="s">
        <v>281</v>
      </c>
      <c r="D179" s="16">
        <v>11480</v>
      </c>
      <c r="E179" s="17">
        <v>1.8</v>
      </c>
      <c r="F179" s="30">
        <v>1</v>
      </c>
      <c r="G179" s="16">
        <v>1.4</v>
      </c>
      <c r="H179" s="16">
        <v>1.68</v>
      </c>
      <c r="I179" s="16">
        <v>2.23</v>
      </c>
      <c r="J179" s="18">
        <v>2.57</v>
      </c>
      <c r="K179" s="19"/>
      <c r="L179" s="19">
        <f t="shared" si="666"/>
        <v>0</v>
      </c>
      <c r="M179" s="19"/>
      <c r="N179" s="19">
        <f t="shared" si="573"/>
        <v>0</v>
      </c>
      <c r="O179" s="19"/>
      <c r="P179" s="19">
        <f t="shared" si="667"/>
        <v>0</v>
      </c>
      <c r="Q179" s="83"/>
      <c r="R179" s="19">
        <f t="shared" si="668"/>
        <v>0</v>
      </c>
      <c r="S179" s="19"/>
      <c r="T179" s="19">
        <f t="shared" si="669"/>
        <v>0</v>
      </c>
      <c r="U179" s="19"/>
      <c r="V179" s="19">
        <f t="shared" si="670"/>
        <v>0</v>
      </c>
      <c r="W179" s="20"/>
      <c r="X179" s="19">
        <f t="shared" si="574"/>
        <v>0</v>
      </c>
      <c r="Y179" s="19"/>
      <c r="Z179" s="19">
        <f t="shared" si="671"/>
        <v>0</v>
      </c>
      <c r="AA179" s="19"/>
      <c r="AB179" s="19">
        <f t="shared" si="672"/>
        <v>0</v>
      </c>
      <c r="AC179" s="19"/>
      <c r="AD179" s="19">
        <f t="shared" si="673"/>
        <v>0</v>
      </c>
      <c r="AE179" s="19"/>
      <c r="AF179" s="19">
        <f t="shared" si="674"/>
        <v>0</v>
      </c>
      <c r="AG179" s="19"/>
      <c r="AH179" s="19">
        <f t="shared" si="675"/>
        <v>0</v>
      </c>
      <c r="AI179" s="20"/>
      <c r="AJ179" s="19">
        <f t="shared" si="676"/>
        <v>0</v>
      </c>
      <c r="AK179" s="19"/>
      <c r="AL179" s="19">
        <f t="shared" si="677"/>
        <v>0</v>
      </c>
      <c r="AM179" s="19"/>
      <c r="AN179" s="19">
        <f t="shared" si="678"/>
        <v>0</v>
      </c>
      <c r="AO179" s="19"/>
      <c r="AP179" s="19">
        <f t="shared" si="679"/>
        <v>0</v>
      </c>
      <c r="AQ179" s="19"/>
      <c r="AR179" s="19">
        <f t="shared" si="680"/>
        <v>0</v>
      </c>
      <c r="AS179" s="19"/>
      <c r="AT179" s="19">
        <f t="shared" si="681"/>
        <v>0</v>
      </c>
      <c r="AU179" s="19"/>
      <c r="AV179" s="19">
        <f t="shared" si="682"/>
        <v>0</v>
      </c>
      <c r="AW179" s="19"/>
      <c r="AX179" s="19">
        <f t="shared" si="683"/>
        <v>0</v>
      </c>
      <c r="AY179" s="19"/>
      <c r="AZ179" s="19">
        <f t="shared" si="684"/>
        <v>0</v>
      </c>
      <c r="BA179" s="19"/>
      <c r="BB179" s="19">
        <f t="shared" si="685"/>
        <v>0</v>
      </c>
      <c r="BC179" s="19"/>
      <c r="BD179" s="19">
        <f t="shared" si="686"/>
        <v>0</v>
      </c>
      <c r="BE179" s="19"/>
      <c r="BF179" s="19">
        <f t="shared" si="687"/>
        <v>0</v>
      </c>
      <c r="BG179" s="19"/>
      <c r="BH179" s="19">
        <f t="shared" si="688"/>
        <v>0</v>
      </c>
      <c r="BI179" s="19"/>
      <c r="BJ179" s="19">
        <f t="shared" si="689"/>
        <v>0</v>
      </c>
      <c r="BK179" s="19"/>
      <c r="BL179" s="19">
        <f t="shared" si="690"/>
        <v>0</v>
      </c>
      <c r="BM179" s="90"/>
      <c r="BN179" s="19">
        <f t="shared" si="691"/>
        <v>0</v>
      </c>
      <c r="BO179" s="19"/>
      <c r="BP179" s="19">
        <f t="shared" si="692"/>
        <v>0</v>
      </c>
      <c r="BQ179" s="83"/>
      <c r="BR179" s="19">
        <f t="shared" si="693"/>
        <v>0</v>
      </c>
      <c r="BS179" s="19"/>
      <c r="BT179" s="19">
        <f t="shared" si="694"/>
        <v>0</v>
      </c>
      <c r="BU179" s="19"/>
      <c r="BV179" s="19">
        <f t="shared" si="695"/>
        <v>0</v>
      </c>
      <c r="BW179" s="19"/>
      <c r="BX179" s="19">
        <f t="shared" si="696"/>
        <v>0</v>
      </c>
      <c r="BY179" s="19"/>
      <c r="BZ179" s="19">
        <f t="shared" si="697"/>
        <v>0</v>
      </c>
      <c r="CA179" s="19"/>
      <c r="CB179" s="19">
        <f t="shared" si="698"/>
        <v>0</v>
      </c>
      <c r="CC179" s="19"/>
      <c r="CD179" s="19">
        <f t="shared" si="699"/>
        <v>0</v>
      </c>
      <c r="CE179" s="19"/>
      <c r="CF179" s="19">
        <f t="shared" si="700"/>
        <v>0</v>
      </c>
      <c r="CG179" s="19"/>
      <c r="CH179" s="19">
        <f t="shared" si="701"/>
        <v>0</v>
      </c>
      <c r="CI179" s="83"/>
      <c r="CJ179" s="19">
        <f t="shared" si="702"/>
        <v>0</v>
      </c>
      <c r="CK179" s="19"/>
      <c r="CL179" s="19">
        <f t="shared" si="703"/>
        <v>0</v>
      </c>
      <c r="CM179" s="83"/>
      <c r="CN179" s="19">
        <f t="shared" si="704"/>
        <v>0</v>
      </c>
      <c r="CO179" s="19"/>
      <c r="CP179" s="19">
        <f t="shared" si="705"/>
        <v>0</v>
      </c>
      <c r="CQ179" s="19"/>
      <c r="CR179" s="19">
        <f t="shared" si="706"/>
        <v>0</v>
      </c>
      <c r="CS179" s="76">
        <f t="shared" si="707"/>
        <v>0</v>
      </c>
      <c r="CT179" s="76">
        <f t="shared" si="707"/>
        <v>0</v>
      </c>
    </row>
    <row r="180" spans="1:98" ht="45" x14ac:dyDescent="0.25">
      <c r="A180" s="74"/>
      <c r="B180" s="75">
        <v>131</v>
      </c>
      <c r="C180" s="22" t="s">
        <v>282</v>
      </c>
      <c r="D180" s="16">
        <v>11480</v>
      </c>
      <c r="E180" s="17">
        <v>2.75</v>
      </c>
      <c r="F180" s="30">
        <v>1</v>
      </c>
      <c r="G180" s="16">
        <v>1.4</v>
      </c>
      <c r="H180" s="16">
        <v>1.68</v>
      </c>
      <c r="I180" s="16">
        <v>2.23</v>
      </c>
      <c r="J180" s="18">
        <v>2.57</v>
      </c>
      <c r="K180" s="19"/>
      <c r="L180" s="19">
        <f t="shared" si="666"/>
        <v>0</v>
      </c>
      <c r="M180" s="19"/>
      <c r="N180" s="19">
        <f t="shared" si="573"/>
        <v>0</v>
      </c>
      <c r="O180" s="19"/>
      <c r="P180" s="19">
        <f t="shared" si="667"/>
        <v>0</v>
      </c>
      <c r="Q180" s="83"/>
      <c r="R180" s="19">
        <f t="shared" si="668"/>
        <v>0</v>
      </c>
      <c r="S180" s="19"/>
      <c r="T180" s="19">
        <f t="shared" si="669"/>
        <v>0</v>
      </c>
      <c r="U180" s="19"/>
      <c r="V180" s="19">
        <f t="shared" si="670"/>
        <v>0</v>
      </c>
      <c r="W180" s="20"/>
      <c r="X180" s="19">
        <f t="shared" si="574"/>
        <v>0</v>
      </c>
      <c r="Y180" s="19"/>
      <c r="Z180" s="19">
        <f t="shared" si="671"/>
        <v>0</v>
      </c>
      <c r="AA180" s="19"/>
      <c r="AB180" s="19">
        <f t="shared" si="672"/>
        <v>0</v>
      </c>
      <c r="AC180" s="19"/>
      <c r="AD180" s="19">
        <f t="shared" si="673"/>
        <v>0</v>
      </c>
      <c r="AE180" s="19"/>
      <c r="AF180" s="19">
        <f t="shared" si="674"/>
        <v>0</v>
      </c>
      <c r="AG180" s="19"/>
      <c r="AH180" s="19">
        <f t="shared" si="675"/>
        <v>0</v>
      </c>
      <c r="AI180" s="20"/>
      <c r="AJ180" s="19">
        <f t="shared" si="676"/>
        <v>0</v>
      </c>
      <c r="AK180" s="19"/>
      <c r="AL180" s="19">
        <f t="shared" si="677"/>
        <v>0</v>
      </c>
      <c r="AM180" s="19"/>
      <c r="AN180" s="19">
        <f t="shared" si="678"/>
        <v>0</v>
      </c>
      <c r="AO180" s="19"/>
      <c r="AP180" s="19">
        <f t="shared" si="679"/>
        <v>0</v>
      </c>
      <c r="AQ180" s="19"/>
      <c r="AR180" s="19">
        <f t="shared" si="680"/>
        <v>0</v>
      </c>
      <c r="AS180" s="19">
        <v>90</v>
      </c>
      <c r="AT180" s="19">
        <f t="shared" si="681"/>
        <v>3977819.9999999995</v>
      </c>
      <c r="AU180" s="19"/>
      <c r="AV180" s="19">
        <f t="shared" si="682"/>
        <v>0</v>
      </c>
      <c r="AW180" s="19"/>
      <c r="AX180" s="19">
        <f t="shared" si="683"/>
        <v>0</v>
      </c>
      <c r="AY180" s="19"/>
      <c r="AZ180" s="19">
        <f t="shared" si="684"/>
        <v>0</v>
      </c>
      <c r="BA180" s="19"/>
      <c r="BB180" s="19">
        <f t="shared" si="685"/>
        <v>0</v>
      </c>
      <c r="BC180" s="19"/>
      <c r="BD180" s="19">
        <f t="shared" si="686"/>
        <v>0</v>
      </c>
      <c r="BE180" s="19"/>
      <c r="BF180" s="19">
        <f t="shared" si="687"/>
        <v>0</v>
      </c>
      <c r="BG180" s="19"/>
      <c r="BH180" s="19">
        <f t="shared" si="688"/>
        <v>0</v>
      </c>
      <c r="BI180" s="19"/>
      <c r="BJ180" s="19">
        <f t="shared" si="689"/>
        <v>0</v>
      </c>
      <c r="BK180" s="19"/>
      <c r="BL180" s="19">
        <f t="shared" si="690"/>
        <v>0</v>
      </c>
      <c r="BM180" s="90"/>
      <c r="BN180" s="19">
        <f t="shared" si="691"/>
        <v>0</v>
      </c>
      <c r="BO180" s="19"/>
      <c r="BP180" s="19">
        <f t="shared" si="692"/>
        <v>0</v>
      </c>
      <c r="BQ180" s="83"/>
      <c r="BR180" s="19">
        <f t="shared" si="693"/>
        <v>0</v>
      </c>
      <c r="BS180" s="19"/>
      <c r="BT180" s="19">
        <f t="shared" si="694"/>
        <v>0</v>
      </c>
      <c r="BU180" s="19"/>
      <c r="BV180" s="19">
        <f t="shared" si="695"/>
        <v>0</v>
      </c>
      <c r="BW180" s="19"/>
      <c r="BX180" s="19">
        <f t="shared" si="696"/>
        <v>0</v>
      </c>
      <c r="BY180" s="19"/>
      <c r="BZ180" s="19">
        <f t="shared" si="697"/>
        <v>0</v>
      </c>
      <c r="CA180" s="19"/>
      <c r="CB180" s="19">
        <f t="shared" si="698"/>
        <v>0</v>
      </c>
      <c r="CC180" s="19"/>
      <c r="CD180" s="19">
        <f t="shared" si="699"/>
        <v>0</v>
      </c>
      <c r="CE180" s="19"/>
      <c r="CF180" s="19">
        <f t="shared" si="700"/>
        <v>0</v>
      </c>
      <c r="CG180" s="19"/>
      <c r="CH180" s="19">
        <f t="shared" si="701"/>
        <v>0</v>
      </c>
      <c r="CI180" s="83"/>
      <c r="CJ180" s="19">
        <f t="shared" si="702"/>
        <v>0</v>
      </c>
      <c r="CK180" s="19"/>
      <c r="CL180" s="19">
        <f t="shared" si="703"/>
        <v>0</v>
      </c>
      <c r="CM180" s="83"/>
      <c r="CN180" s="19">
        <f t="shared" si="704"/>
        <v>0</v>
      </c>
      <c r="CO180" s="19"/>
      <c r="CP180" s="19">
        <f t="shared" si="705"/>
        <v>0</v>
      </c>
      <c r="CQ180" s="19"/>
      <c r="CR180" s="19">
        <f t="shared" si="706"/>
        <v>0</v>
      </c>
      <c r="CS180" s="76">
        <f t="shared" si="707"/>
        <v>90</v>
      </c>
      <c r="CT180" s="76">
        <f t="shared" si="707"/>
        <v>3977819.9999999995</v>
      </c>
    </row>
    <row r="181" spans="1:98" ht="60" x14ac:dyDescent="0.25">
      <c r="A181" s="74"/>
      <c r="B181" s="75">
        <v>132</v>
      </c>
      <c r="C181" s="22" t="s">
        <v>283</v>
      </c>
      <c r="D181" s="16">
        <v>11480</v>
      </c>
      <c r="E181" s="17">
        <v>2.35</v>
      </c>
      <c r="F181" s="30">
        <v>1</v>
      </c>
      <c r="G181" s="16">
        <v>1.4</v>
      </c>
      <c r="H181" s="16">
        <v>1.68</v>
      </c>
      <c r="I181" s="16">
        <v>2.23</v>
      </c>
      <c r="J181" s="18">
        <v>2.57</v>
      </c>
      <c r="K181" s="19"/>
      <c r="L181" s="19">
        <f t="shared" si="666"/>
        <v>0</v>
      </c>
      <c r="M181" s="19"/>
      <c r="N181" s="19">
        <f t="shared" si="573"/>
        <v>0</v>
      </c>
      <c r="O181" s="19"/>
      <c r="P181" s="19">
        <f t="shared" si="667"/>
        <v>0</v>
      </c>
      <c r="Q181" s="83"/>
      <c r="R181" s="19">
        <f t="shared" si="668"/>
        <v>0</v>
      </c>
      <c r="S181" s="19"/>
      <c r="T181" s="19">
        <f t="shared" si="669"/>
        <v>0</v>
      </c>
      <c r="U181" s="19"/>
      <c r="V181" s="19">
        <f t="shared" si="670"/>
        <v>0</v>
      </c>
      <c r="W181" s="20"/>
      <c r="X181" s="19">
        <f t="shared" si="574"/>
        <v>0</v>
      </c>
      <c r="Y181" s="19"/>
      <c r="Z181" s="19">
        <f t="shared" si="671"/>
        <v>0</v>
      </c>
      <c r="AA181" s="19"/>
      <c r="AB181" s="19">
        <f t="shared" si="672"/>
        <v>0</v>
      </c>
      <c r="AC181" s="19"/>
      <c r="AD181" s="19">
        <f t="shared" si="673"/>
        <v>0</v>
      </c>
      <c r="AE181" s="19"/>
      <c r="AF181" s="19">
        <f t="shared" si="674"/>
        <v>0</v>
      </c>
      <c r="AG181" s="19"/>
      <c r="AH181" s="19">
        <f t="shared" si="675"/>
        <v>0</v>
      </c>
      <c r="AI181" s="20"/>
      <c r="AJ181" s="19">
        <f t="shared" si="676"/>
        <v>0</v>
      </c>
      <c r="AK181" s="19"/>
      <c r="AL181" s="19">
        <f t="shared" si="677"/>
        <v>0</v>
      </c>
      <c r="AM181" s="19"/>
      <c r="AN181" s="19">
        <f t="shared" si="678"/>
        <v>0</v>
      </c>
      <c r="AO181" s="19"/>
      <c r="AP181" s="19">
        <f t="shared" si="679"/>
        <v>0</v>
      </c>
      <c r="AQ181" s="19"/>
      <c r="AR181" s="19">
        <f t="shared" si="680"/>
        <v>0</v>
      </c>
      <c r="AS181" s="19">
        <v>5</v>
      </c>
      <c r="AT181" s="19">
        <f t="shared" si="681"/>
        <v>188846</v>
      </c>
      <c r="AU181" s="19"/>
      <c r="AV181" s="19">
        <f t="shared" si="682"/>
        <v>0</v>
      </c>
      <c r="AW181" s="19"/>
      <c r="AX181" s="19">
        <f t="shared" si="683"/>
        <v>0</v>
      </c>
      <c r="AY181" s="19"/>
      <c r="AZ181" s="19">
        <f t="shared" si="684"/>
        <v>0</v>
      </c>
      <c r="BA181" s="19"/>
      <c r="BB181" s="19">
        <f t="shared" si="685"/>
        <v>0</v>
      </c>
      <c r="BC181" s="19"/>
      <c r="BD181" s="19">
        <f t="shared" si="686"/>
        <v>0</v>
      </c>
      <c r="BE181" s="19"/>
      <c r="BF181" s="19">
        <f t="shared" si="687"/>
        <v>0</v>
      </c>
      <c r="BG181" s="19"/>
      <c r="BH181" s="19">
        <f t="shared" si="688"/>
        <v>0</v>
      </c>
      <c r="BI181" s="19"/>
      <c r="BJ181" s="19">
        <f t="shared" si="689"/>
        <v>0</v>
      </c>
      <c r="BK181" s="19"/>
      <c r="BL181" s="19">
        <f t="shared" si="690"/>
        <v>0</v>
      </c>
      <c r="BM181" s="90"/>
      <c r="BN181" s="19">
        <f t="shared" si="691"/>
        <v>0</v>
      </c>
      <c r="BO181" s="19"/>
      <c r="BP181" s="19">
        <f t="shared" si="692"/>
        <v>0</v>
      </c>
      <c r="BQ181" s="83"/>
      <c r="BR181" s="19">
        <f t="shared" si="693"/>
        <v>0</v>
      </c>
      <c r="BS181" s="19"/>
      <c r="BT181" s="19">
        <f t="shared" si="694"/>
        <v>0</v>
      </c>
      <c r="BU181" s="19"/>
      <c r="BV181" s="19">
        <f t="shared" si="695"/>
        <v>0</v>
      </c>
      <c r="BW181" s="19"/>
      <c r="BX181" s="19">
        <f t="shared" si="696"/>
        <v>0</v>
      </c>
      <c r="BY181" s="19"/>
      <c r="BZ181" s="19">
        <f t="shared" si="697"/>
        <v>0</v>
      </c>
      <c r="CA181" s="19"/>
      <c r="CB181" s="19">
        <f t="shared" si="698"/>
        <v>0</v>
      </c>
      <c r="CC181" s="19"/>
      <c r="CD181" s="19">
        <f t="shared" si="699"/>
        <v>0</v>
      </c>
      <c r="CE181" s="19"/>
      <c r="CF181" s="19">
        <f t="shared" si="700"/>
        <v>0</v>
      </c>
      <c r="CG181" s="19"/>
      <c r="CH181" s="19">
        <f t="shared" si="701"/>
        <v>0</v>
      </c>
      <c r="CI181" s="83"/>
      <c r="CJ181" s="19">
        <f t="shared" si="702"/>
        <v>0</v>
      </c>
      <c r="CK181" s="19"/>
      <c r="CL181" s="19">
        <f t="shared" si="703"/>
        <v>0</v>
      </c>
      <c r="CM181" s="83"/>
      <c r="CN181" s="19">
        <f t="shared" si="704"/>
        <v>0</v>
      </c>
      <c r="CO181" s="19"/>
      <c r="CP181" s="19">
        <f t="shared" si="705"/>
        <v>0</v>
      </c>
      <c r="CQ181" s="19"/>
      <c r="CR181" s="19">
        <f t="shared" si="706"/>
        <v>0</v>
      </c>
      <c r="CS181" s="76">
        <f t="shared" si="707"/>
        <v>5</v>
      </c>
      <c r="CT181" s="76">
        <f t="shared" si="707"/>
        <v>188846</v>
      </c>
    </row>
    <row r="182" spans="1:98" x14ac:dyDescent="0.25">
      <c r="A182" s="93"/>
      <c r="B182" s="94"/>
      <c r="C182" s="39" t="s">
        <v>51</v>
      </c>
      <c r="D182" s="26"/>
      <c r="E182" s="26"/>
      <c r="F182" s="26"/>
      <c r="G182" s="26"/>
      <c r="H182" s="26"/>
      <c r="I182" s="26"/>
      <c r="J182" s="26"/>
      <c r="K182" s="26">
        <f>K11+K12+K22+K24+K26+K29+K31+K33+K37+K40+K42+K45+K56+K60+K63+K66+K69+K71+K76+K95+K102+K109+K112+K114+K116+K120+K122+K124+K126+K131+K138+K145+K154+K156+K160+K165+K171</f>
        <v>845</v>
      </c>
      <c r="L182" s="26">
        <f>L11+L12+L22+L24+L26+L29+L31+L33+L37+L40+L42+L45+L56+L60+L63+L66+L69+L71+L76+L95+L102+L109+L112+L114+L116+L120+L122+L124+L126+L131+L138+L145+L154+L156+L160+L165+L171</f>
        <v>35066532.480000004</v>
      </c>
      <c r="M182" s="26">
        <f>M11+M12+M22+M24+M26+M29+M31+M33+M37+M40+M42+M45+M56+M60+M63+M66+M69+M71+M76+M95+M102+M109+M112+M114+M116+M120+M122+M124+M126+M131+M138+M145+M154+M156+M160+M165+M171</f>
        <v>200</v>
      </c>
      <c r="N182" s="26">
        <f t="shared" ref="N182:CH182" si="708">N11+N12+N22+N24+N26+N29+N31+N33+N37+N40+N42+N45+N56+N60+N63+N66+N69+N71+N76+N95+N102+N109+N112+N114+N116+N120+N122+N124+N126+N131+N138+N145+N154+N156+N160+N165+N171</f>
        <v>5251686.72</v>
      </c>
      <c r="O182" s="26">
        <f t="shared" si="708"/>
        <v>990</v>
      </c>
      <c r="P182" s="26">
        <f t="shared" si="708"/>
        <v>41628569.359999992</v>
      </c>
      <c r="Q182" s="26">
        <f t="shared" si="708"/>
        <v>334</v>
      </c>
      <c r="R182" s="26">
        <f t="shared" si="708"/>
        <v>31777236.960000001</v>
      </c>
      <c r="S182" s="26">
        <f t="shared" si="708"/>
        <v>0</v>
      </c>
      <c r="T182" s="26">
        <f t="shared" si="708"/>
        <v>0</v>
      </c>
      <c r="U182" s="26">
        <f t="shared" si="708"/>
        <v>610</v>
      </c>
      <c r="V182" s="26">
        <f t="shared" si="708"/>
        <v>15098036.799999999</v>
      </c>
      <c r="W182" s="26">
        <f t="shared" si="708"/>
        <v>110</v>
      </c>
      <c r="X182" s="26">
        <f t="shared" si="708"/>
        <v>689488.79999999993</v>
      </c>
      <c r="Y182" s="26">
        <f t="shared" si="708"/>
        <v>295</v>
      </c>
      <c r="Z182" s="26">
        <f t="shared" si="708"/>
        <v>4667662.3839999996</v>
      </c>
      <c r="AA182" s="26">
        <f t="shared" si="708"/>
        <v>1173</v>
      </c>
      <c r="AB182" s="26">
        <f t="shared" si="708"/>
        <v>17401797.280000001</v>
      </c>
      <c r="AC182" s="26">
        <f>AC11+AC12+AC22+AC24+AC26+AC29+AC31+AC33+AC37+AC40+AC42+AC45+AC56+AC60+AC63+AC66+AC69+AC71+AC76+AC95+AC102+AC109+AC112+AC114+AC116+AC120+AC122+AC124+AC126+AC131+AC138+AC145+AC154+AC156+AC160+AC165+AC171</f>
        <v>522</v>
      </c>
      <c r="AD182" s="26">
        <f>AD11+AD12+AD22+AD24+AD26+AD29+AD31+AD33+AD37+AD40+AD42+AD45+AD56+AD60+AD63+AD66+AD69+AD71+AD76+AD95+AD102+AD109+AD112+AD114+AD116+AD120+AD122+AD124+AD126+AD131+AD138+AD145+AD154+AD156+AD160+AD165+AD171</f>
        <v>17671839.023999996</v>
      </c>
      <c r="AE182" s="26">
        <f t="shared" si="708"/>
        <v>210</v>
      </c>
      <c r="AF182" s="26">
        <f t="shared" si="708"/>
        <v>15485243.423999999</v>
      </c>
      <c r="AG182" s="26">
        <f t="shared" si="708"/>
        <v>860</v>
      </c>
      <c r="AH182" s="26">
        <f t="shared" si="708"/>
        <v>14260132.723199997</v>
      </c>
      <c r="AI182" s="26">
        <f t="shared" si="708"/>
        <v>200</v>
      </c>
      <c r="AJ182" s="26">
        <f t="shared" si="708"/>
        <v>3363869.5999999996</v>
      </c>
      <c r="AK182" s="26">
        <f>AK11+AK12+AK22+AK24+AK26+AK29+AK31+AK33+AK37+AK40+AK42+AK45+AK56+AK60+AK63+AK66+AK69+AK71+AK76+AK95+AK102+AK109+AK112+AK114+AK116+AK120+AK122+AK124+AK126+AK131+AK138+AK145+AK154+AK156+AK160+AK165+AK171</f>
        <v>2170</v>
      </c>
      <c r="AL182" s="26">
        <f>AL11+AL12+AL22+AL24+AL26+AL29+AL31+AL33+AL37+AL40+AL42+AL45+AL56+AL60+AL63+AL66+AL69+AL71+AL76+AL95+AL102+AL109+AL112+AL114+AL116+AL120+AL122+AL124+AL126+AL131+AL138+AL145+AL154+AL156+AL160+AL165+AL171</f>
        <v>32380901.279999994</v>
      </c>
      <c r="AM182" s="26">
        <f t="shared" si="708"/>
        <v>1080</v>
      </c>
      <c r="AN182" s="26">
        <f t="shared" si="708"/>
        <v>14406940.799999999</v>
      </c>
      <c r="AO182" s="26">
        <f t="shared" si="708"/>
        <v>260</v>
      </c>
      <c r="AP182" s="26">
        <f t="shared" si="708"/>
        <v>3760847.9999999995</v>
      </c>
      <c r="AQ182" s="26">
        <f t="shared" si="708"/>
        <v>290</v>
      </c>
      <c r="AR182" s="26">
        <f t="shared" si="708"/>
        <v>18500318.479999997</v>
      </c>
      <c r="AS182" s="26">
        <f t="shared" si="708"/>
        <v>360</v>
      </c>
      <c r="AT182" s="26">
        <f t="shared" si="708"/>
        <v>8270651.1999999993</v>
      </c>
      <c r="AU182" s="26">
        <f t="shared" si="708"/>
        <v>50</v>
      </c>
      <c r="AV182" s="26">
        <f t="shared" si="708"/>
        <v>731726.01599999995</v>
      </c>
      <c r="AW182" s="26">
        <f t="shared" si="708"/>
        <v>535</v>
      </c>
      <c r="AX182" s="26">
        <f t="shared" si="708"/>
        <v>7602409.5839999998</v>
      </c>
      <c r="AY182" s="26">
        <f t="shared" si="708"/>
        <v>750</v>
      </c>
      <c r="AZ182" s="26">
        <f t="shared" si="708"/>
        <v>9388876.6719999984</v>
      </c>
      <c r="BA182" s="26">
        <f t="shared" si="708"/>
        <v>691</v>
      </c>
      <c r="BB182" s="26">
        <f t="shared" si="708"/>
        <v>10612116.592</v>
      </c>
      <c r="BC182" s="26">
        <f t="shared" si="708"/>
        <v>20</v>
      </c>
      <c r="BD182" s="26">
        <f t="shared" si="708"/>
        <v>264866.56</v>
      </c>
      <c r="BE182" s="26">
        <f t="shared" si="708"/>
        <v>0</v>
      </c>
      <c r="BF182" s="26">
        <f t="shared" si="708"/>
        <v>0</v>
      </c>
      <c r="BG182" s="26">
        <f t="shared" si="708"/>
        <v>1335</v>
      </c>
      <c r="BH182" s="26">
        <f t="shared" si="708"/>
        <v>19275213.888</v>
      </c>
      <c r="BI182" s="26">
        <f t="shared" si="708"/>
        <v>35</v>
      </c>
      <c r="BJ182" s="26">
        <f t="shared" si="708"/>
        <v>686171.53919999988</v>
      </c>
      <c r="BK182" s="26">
        <f>BK11+BK12+BK22+BK24+BK26+BK29+BK31+BK33+BK37+BK40+BK42+BK45+BK56+BK60+BK63+BK66+BK69+BK71+BK76+BK95+BK102+BK109+BK112+BK114+BK116+BK120+BK122+BK124+BK126+BK131+BK138+BK145+BK154+BK156+BK160+BK165+BK171</f>
        <v>650</v>
      </c>
      <c r="BL182" s="26">
        <f>BL11+BL12+BL22+BL24+BL26+BL29+BL31+BL33+BL37+BL40+BL42+BL45+BL56+BL60+BL63+BL66+BL69+BL71+BL76+BL95+BL102+BL109+BL112+BL114+BL116+BL120+BL122+BL124+BL126+BL131+BL138+BL145+BL154+BL156+BL160+BL165+BL171</f>
        <v>16614037.843199998</v>
      </c>
      <c r="BM182" s="26">
        <f>BM11+BM12+BM22+BM24+BM26+BM29+BM31+BM33+BM37+BM40+BM42+BM45+BM56+BM60+BM63+BM66+BM69+BM71+BM76+BM95+BM102+BM109+BM112+BM114+BM116+BM120+BM122+BM124+BM126+BM131+BM138+BM145+BM154+BM156+BM160+BM165+BM171</f>
        <v>1040</v>
      </c>
      <c r="BN182" s="26">
        <f>BN11+BN12+BN22+BN24+BN26+BN29+BN31+BN33+BN37+BN40+BN42+BN45+BN56+BN60+BN63+BN66+BN69+BN71+BN76+BN95+BN102+BN109+BN112+BN114+BN116+BN120+BN122+BN124+BN126+BN131+BN138+BN145+BN154+BN156+BN160+BN165+BN171</f>
        <v>34082733.215999998</v>
      </c>
      <c r="BO182" s="26">
        <f t="shared" si="708"/>
        <v>360</v>
      </c>
      <c r="BP182" s="26">
        <f t="shared" si="708"/>
        <v>7363354.6559999995</v>
      </c>
      <c r="BQ182" s="26">
        <f t="shared" si="708"/>
        <v>210</v>
      </c>
      <c r="BR182" s="26">
        <f t="shared" si="708"/>
        <v>8573576.2559999991</v>
      </c>
      <c r="BS182" s="26">
        <f t="shared" si="708"/>
        <v>1410</v>
      </c>
      <c r="BT182" s="26">
        <f t="shared" si="708"/>
        <v>23540709.830399998</v>
      </c>
      <c r="BU182" s="26">
        <f t="shared" si="708"/>
        <v>1430</v>
      </c>
      <c r="BV182" s="26">
        <f t="shared" si="708"/>
        <v>22529523.878400002</v>
      </c>
      <c r="BW182" s="26">
        <f t="shared" si="708"/>
        <v>170</v>
      </c>
      <c r="BX182" s="26">
        <f t="shared" si="708"/>
        <v>3122468.1599999997</v>
      </c>
      <c r="BY182" s="26">
        <f t="shared" si="708"/>
        <v>765</v>
      </c>
      <c r="BZ182" s="26">
        <f t="shared" si="708"/>
        <v>12902601.600000001</v>
      </c>
      <c r="CA182" s="26">
        <f t="shared" si="708"/>
        <v>20</v>
      </c>
      <c r="CB182" s="26">
        <f t="shared" si="708"/>
        <v>317839.87199999997</v>
      </c>
      <c r="CC182" s="26">
        <f t="shared" si="708"/>
        <v>600</v>
      </c>
      <c r="CD182" s="26">
        <f t="shared" si="708"/>
        <v>10405359.9552</v>
      </c>
      <c r="CE182" s="26">
        <f t="shared" si="708"/>
        <v>245</v>
      </c>
      <c r="CF182" s="26">
        <f t="shared" si="708"/>
        <v>4234599.1295999996</v>
      </c>
      <c r="CG182" s="26">
        <f t="shared" si="708"/>
        <v>200</v>
      </c>
      <c r="CH182" s="26">
        <f t="shared" si="708"/>
        <v>3430857.6960000005</v>
      </c>
      <c r="CI182" s="50">
        <f t="shared" ref="CI182:CT182" si="709">CI11+CI12+CI22+CI24+CI26+CI29+CI31+CI33+CI37+CI40+CI42+CI45+CI56+CI60+CI63+CI66+CI69+CI71+CI76+CI95+CI102+CI109+CI112+CI114+CI116+CI120+CI122+CI124+CI126+CI131+CI138+CI145+CI154+CI156+CI160+CI165+CI171</f>
        <v>400</v>
      </c>
      <c r="CJ182" s="26">
        <f t="shared" si="709"/>
        <v>6994984.4160000011</v>
      </c>
      <c r="CK182" s="26">
        <f t="shared" si="709"/>
        <v>100</v>
      </c>
      <c r="CL182" s="26">
        <f t="shared" si="709"/>
        <v>1778360.3711999997</v>
      </c>
      <c r="CM182" s="26">
        <f t="shared" si="709"/>
        <v>585</v>
      </c>
      <c r="CN182" s="26">
        <f t="shared" si="709"/>
        <v>13396689.319999998</v>
      </c>
      <c r="CO182" s="26">
        <f t="shared" si="709"/>
        <v>340</v>
      </c>
      <c r="CP182" s="26">
        <f t="shared" si="709"/>
        <v>8110244.6040000012</v>
      </c>
      <c r="CQ182" s="26">
        <f t="shared" si="709"/>
        <v>5</v>
      </c>
      <c r="CR182" s="26">
        <f t="shared" si="709"/>
        <v>564242</v>
      </c>
      <c r="CS182" s="26">
        <f t="shared" si="709"/>
        <v>22455</v>
      </c>
      <c r="CT182" s="26">
        <f t="shared" si="709"/>
        <v>506205318.97039992</v>
      </c>
    </row>
    <row r="184" spans="1:98" x14ac:dyDescent="0.25"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51"/>
      <c r="AV184" s="51"/>
      <c r="AW184" s="51"/>
      <c r="AX184" s="51"/>
      <c r="AY184" s="51"/>
      <c r="AZ184" s="51"/>
      <c r="BA184" s="51"/>
      <c r="BB184" s="51"/>
      <c r="BC184" s="51"/>
      <c r="BD184" s="51"/>
      <c r="BE184" s="51"/>
      <c r="BF184" s="51"/>
      <c r="BG184" s="51"/>
      <c r="BH184" s="51"/>
      <c r="BI184" s="51"/>
      <c r="BJ184" s="51"/>
      <c r="BK184" s="51"/>
      <c r="BL184" s="51"/>
      <c r="BM184" s="51"/>
      <c r="BN184" s="51"/>
      <c r="BO184" s="51"/>
      <c r="BP184" s="51"/>
      <c r="BQ184" s="51"/>
      <c r="BR184" s="51"/>
      <c r="BS184" s="51"/>
      <c r="BT184" s="51"/>
      <c r="BU184" s="51"/>
      <c r="BV184" s="51"/>
      <c r="BW184" s="51"/>
      <c r="BX184" s="51"/>
      <c r="BY184" s="51"/>
      <c r="BZ184" s="51"/>
      <c r="CA184" s="51"/>
      <c r="CB184" s="51"/>
      <c r="CC184" s="51"/>
      <c r="CD184" s="51"/>
      <c r="CE184" s="51"/>
      <c r="CF184" s="51"/>
      <c r="CG184" s="51"/>
      <c r="CH184" s="51"/>
      <c r="CI184" s="51"/>
      <c r="CJ184" s="51"/>
      <c r="CK184" s="51"/>
      <c r="CL184" s="51"/>
      <c r="CM184" s="51"/>
      <c r="CN184" s="51"/>
      <c r="CO184" s="51"/>
      <c r="CP184" s="51"/>
      <c r="CQ184" s="51"/>
      <c r="CR184" s="51"/>
      <c r="CS184" s="51"/>
      <c r="CT184" s="51"/>
    </row>
    <row r="185" spans="1:98" x14ac:dyDescent="0.25"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  <c r="AX185" s="51"/>
      <c r="AY185" s="51"/>
      <c r="AZ185" s="51"/>
      <c r="BA185" s="51"/>
      <c r="BB185" s="51"/>
      <c r="BC185" s="51"/>
      <c r="BD185" s="51"/>
      <c r="BE185" s="51"/>
      <c r="BF185" s="51"/>
      <c r="BG185" s="51"/>
      <c r="BH185" s="51"/>
      <c r="BI185" s="51"/>
      <c r="BJ185" s="51"/>
      <c r="BK185" s="51"/>
      <c r="BL185" s="51"/>
      <c r="BM185" s="51"/>
      <c r="BN185" s="51"/>
      <c r="BO185" s="51"/>
      <c r="BP185" s="51"/>
      <c r="BQ185" s="51"/>
      <c r="BR185" s="51"/>
      <c r="BS185" s="51"/>
      <c r="BT185" s="51"/>
      <c r="BU185" s="51"/>
      <c r="BV185" s="51"/>
      <c r="BW185" s="51"/>
      <c r="BX185" s="51"/>
      <c r="BY185" s="51"/>
      <c r="BZ185" s="51"/>
      <c r="CA185" s="51"/>
      <c r="CB185" s="51"/>
      <c r="CC185" s="51"/>
      <c r="CD185" s="51"/>
      <c r="CE185" s="51"/>
      <c r="CF185" s="51"/>
      <c r="CG185" s="51"/>
      <c r="CH185" s="51"/>
      <c r="CI185" s="51"/>
      <c r="CJ185" s="51"/>
      <c r="CK185" s="51"/>
      <c r="CL185" s="51"/>
      <c r="CM185" s="51"/>
      <c r="CN185" s="51"/>
      <c r="CO185" s="51"/>
      <c r="CP185" s="51"/>
      <c r="CQ185" s="51"/>
      <c r="CR185" s="51"/>
      <c r="CS185" s="51"/>
      <c r="CT185" s="51"/>
    </row>
  </sheetData>
  <autoFilter ref="A11:CT182"/>
  <mergeCells count="145">
    <mergeCell ref="CO8:CP8"/>
    <mergeCell ref="CQ8:CR8"/>
    <mergeCell ref="CC8:CD8"/>
    <mergeCell ref="CE8:CF8"/>
    <mergeCell ref="CG8:CH8"/>
    <mergeCell ref="CI8:CJ8"/>
    <mergeCell ref="CK8:CL8"/>
    <mergeCell ref="CM8:CN8"/>
    <mergeCell ref="BQ8:BR8"/>
    <mergeCell ref="BS8:BT8"/>
    <mergeCell ref="BU8:BV8"/>
    <mergeCell ref="BW8:BX8"/>
    <mergeCell ref="BY8:BZ8"/>
    <mergeCell ref="CA8:CB8"/>
    <mergeCell ref="BE8:BF8"/>
    <mergeCell ref="BG8:BH8"/>
    <mergeCell ref="BI8:BJ8"/>
    <mergeCell ref="BK8:BL8"/>
    <mergeCell ref="BM8:BN8"/>
    <mergeCell ref="BO8:BP8"/>
    <mergeCell ref="AS8:AT8"/>
    <mergeCell ref="AU8:AV8"/>
    <mergeCell ref="AW8:AX8"/>
    <mergeCell ref="AY8:AZ8"/>
    <mergeCell ref="BA8:BB8"/>
    <mergeCell ref="BC8:BD8"/>
    <mergeCell ref="AG8:AH8"/>
    <mergeCell ref="AI8:AJ8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CQ7:CR7"/>
    <mergeCell ref="G8:G9"/>
    <mergeCell ref="H8:H9"/>
    <mergeCell ref="I8:I9"/>
    <mergeCell ref="J8:J9"/>
    <mergeCell ref="K8:L8"/>
    <mergeCell ref="M8:N8"/>
    <mergeCell ref="O8:P8"/>
    <mergeCell ref="Q8:R8"/>
    <mergeCell ref="S8:T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AG6:AH6"/>
    <mergeCell ref="AI6:AJ6"/>
    <mergeCell ref="AK6:AL6"/>
    <mergeCell ref="AM6:AN6"/>
    <mergeCell ref="AO6:AP6"/>
    <mergeCell ref="AQ6:AR6"/>
    <mergeCell ref="AU7:AV7"/>
    <mergeCell ref="AW7:AX7"/>
    <mergeCell ref="AY7:AZ7"/>
    <mergeCell ref="AG7:AH7"/>
    <mergeCell ref="CO6:CP6"/>
    <mergeCell ref="CQ6:CR6"/>
    <mergeCell ref="CG6:CH6"/>
    <mergeCell ref="CI6:CJ6"/>
    <mergeCell ref="CK6:CL6"/>
    <mergeCell ref="CM6:CN6"/>
    <mergeCell ref="AY6:AZ6"/>
    <mergeCell ref="BA6:BB6"/>
    <mergeCell ref="BC6:BD6"/>
    <mergeCell ref="CS6:CT8"/>
    <mergeCell ref="U7:V7"/>
    <mergeCell ref="CC6:CD6"/>
    <mergeCell ref="CE6:CF6"/>
    <mergeCell ref="BQ6:BR6"/>
    <mergeCell ref="BS6:BT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BO6:BP6"/>
    <mergeCell ref="AS6:AT6"/>
    <mergeCell ref="AU6:AV6"/>
    <mergeCell ref="AW6:AX6"/>
    <mergeCell ref="W7:X7"/>
    <mergeCell ref="Y7:Z7"/>
    <mergeCell ref="AA7:AB7"/>
    <mergeCell ref="AC7:AD7"/>
    <mergeCell ref="AE7:AF7"/>
    <mergeCell ref="U6:V6"/>
    <mergeCell ref="W6:X6"/>
    <mergeCell ref="Y6:Z6"/>
    <mergeCell ref="AA6:AB6"/>
    <mergeCell ref="AC6:AD6"/>
    <mergeCell ref="AE6:AF6"/>
    <mergeCell ref="G6:J6"/>
    <mergeCell ref="K6:L6"/>
    <mergeCell ref="M6:N6"/>
    <mergeCell ref="O6:P6"/>
    <mergeCell ref="Q6:R6"/>
    <mergeCell ref="S6:T6"/>
    <mergeCell ref="A6:A9"/>
    <mergeCell ref="B6:B9"/>
    <mergeCell ref="C6:C9"/>
    <mergeCell ref="D6:D9"/>
    <mergeCell ref="E6:E9"/>
    <mergeCell ref="F6:F9"/>
    <mergeCell ref="R1:S1"/>
    <mergeCell ref="Q2:S2"/>
    <mergeCell ref="A4:P4"/>
    <mergeCell ref="G7:J7"/>
    <mergeCell ref="K7:L7"/>
    <mergeCell ref="M7:N7"/>
    <mergeCell ref="O7:P7"/>
    <mergeCell ref="Q7:R7"/>
    <mergeCell ref="S7:T7"/>
  </mergeCells>
  <pageMargins left="0" right="0.17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Есепенко Ксения Павловна</cp:lastModifiedBy>
  <cp:lastPrinted>2017-12-28T03:49:12Z</cp:lastPrinted>
  <dcterms:created xsi:type="dcterms:W3CDTF">2017-12-28T03:13:57Z</dcterms:created>
  <dcterms:modified xsi:type="dcterms:W3CDTF">2017-12-29T01:53:23Z</dcterms:modified>
</cp:coreProperties>
</file>